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427"/>
  <workbookPr/>
  <mc:AlternateContent xmlns:mc="http://schemas.openxmlformats.org/markup-compatibility/2006">
    <mc:Choice Requires="x15">
      <x15ac:absPath xmlns:x15ac="http://schemas.microsoft.com/office/spreadsheetml/2010/11/ac" url="C:\Users\zaisei11\Desktop\御坊市\"/>
    </mc:Choice>
  </mc:AlternateContent>
  <xr:revisionPtr revIDLastSave="0" documentId="13_ncr:1_{80EDB230-39C6-470A-98CD-D445F392F89F}" xr6:coauthVersionLast="47" xr6:coauthVersionMax="47" xr10:uidLastSave="{00000000-0000-0000-0000-000000000000}"/>
  <workbookProtection workbookAlgorithmName="SHA-512" workbookHashValue="uE+8b4K62aVkJd5/gXS8YS2BlfPuy5s3eVAhuYIGUcxoD2LW/Eipa5u4q3TLJVG+5MC3nY8mdbHHoGk/BeiIPg==" workbookSaltValue="7GqT0GIKRxsvV85fHSK3Lg==" workbookSpinCount="100000" lockStructure="1"/>
  <bookViews>
    <workbookView xWindow="-120" yWindow="-120" windowWidth="20730" windowHeight="1116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S6" i="5"/>
  <c r="R6" i="5"/>
  <c r="AD10" i="4" s="1"/>
  <c r="Q6" i="5"/>
  <c r="W10" i="4" s="1"/>
  <c r="P6" i="5"/>
  <c r="P10" i="4" s="1"/>
  <c r="O6" i="5"/>
  <c r="I10" i="4" s="1"/>
  <c r="N6" i="5"/>
  <c r="B10" i="4" s="1"/>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H86" i="4"/>
  <c r="AT10" i="4"/>
  <c r="AL10" i="4"/>
  <c r="AT8" i="4"/>
  <c r="AL8" i="4"/>
  <c r="I8" i="4"/>
</calcChain>
</file>

<file path=xl/sharedStrings.xml><?xml version="1.0" encoding="utf-8"?>
<sst xmlns="http://schemas.openxmlformats.org/spreadsheetml/2006/main" count="236" uniqueCount="120">
  <si>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</si>
  <si>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</si>
  <si>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</si>
  <si>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</si>
  <si>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</si>
  <si>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</si>
  <si>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</si>
  <si>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</si>
  <si>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</si>
  <si>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</si>
  <si>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</si>
  <si>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</si>
  <si>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</si>
  <si>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</si>
  <si>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</si>
  <si>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</si>
  <si>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</si>
  <si>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</si>
  <si>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</si>
  <si>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</si>
  <si>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</si>
  <si>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</si>
  <si>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</si>
  <si>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</si>
  <si>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</si>
  <si>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</si>
  <si>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</si>
  <si>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</si>
  <si>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</si>
  <si>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</si>
  <si>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</si>
  <si>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</si>
  <si>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</si>
  <si>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</si>
  <si>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</si>
  <si>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</si>
  <si>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</si>
  <si>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</si>
  <si>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</si>
  <si>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</si>
  <si>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</si>
  <si>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</si>
  <si>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</si>
  <si>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</si>
  <si>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</si>
  <si>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</si>
  <si>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</si>
  <si>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</si>
  <si>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</si>
  <si>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</si>
  <si>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</si>
  <si>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</si>
  <si>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</si>
  <si>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</si>
  <si>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</si>
  <si>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</si>
  <si>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</si>
  <si>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</si>
  <si>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</si>
  <si>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</si>
  <si>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</si>
  <si>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</si>
  <si>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</si>
  <si>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</si>
  <si>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</si>
  <si>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</si>
  <si>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</si>
  <si>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</si>
  <si>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</si>
  <si>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</si>
  <si>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</si>
  <si>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</si>
  <si>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</si>
  <si>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</si>
  <si>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</si>
  <si>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</si>
  <si>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</si>
  <si>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</si>
  <si>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</si>
  <si>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</si>
  <si>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</si>
  <si>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</si>
  <si>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</si>
  <si>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</si>
  <si>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</si>
  <si>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</si>
  <si>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</si>
  <si>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</si>
  <si>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</si>
  <si>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</si>
  <si>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</si>
  <si>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</si>
  <si>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</si>
  <si>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</si>
  <si>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</si>
  <si>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</si>
  <si>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</si>
  <si>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</si>
  <si>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御坊市</t>
  </si>
  <si>
    <t>法非適用</t>
  </si>
  <si>
    <t>下水道事業</t>
  </si>
  <si>
    <t>特定環境保全公共下水道</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</si>
  <si>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</si>
  <si>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</si>
  <si>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</si>
  <si>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</si>
  <si>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</si>
  <si>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</si>
  <si>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</si>
  <si>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</si>
  <si>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</si>
  <si>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</si>
  <si>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</si>
  <si>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</si>
  <si>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</si>
  <si>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</si>
  <si>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</si>
  <si>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平成23年の供用開始から年数が経過していないため、老朽化による管渠の更新は行っていない。今後は、施設などの老朽化に備えて計画的な更新や長寿命化に取り組んでいく必要がある。</t>
    <rPh sb="1" eb="3">
      <t>ヘイセイ</t>
    </rPh>
    <rPh sb="5" eb="6">
      <t>ネン</t>
    </rPh>
    <rPh sb="13" eb="15">
      <t>ネンスウ</t>
    </rPh>
    <rPh sb="16" eb="18">
      <t>ケイカ</t>
    </rPh>
    <rPh sb="49" eb="51">
      <t>シセツ</t>
    </rPh>
    <rPh sb="58" eb="59">
      <t>ソナ</t>
    </rPh>
    <rPh sb="61" eb="64">
      <t>ケイカクテキ</t>
    </rPh>
    <rPh sb="65" eb="67">
      <t>コウシン</t>
    </rPh>
    <rPh sb="68" eb="72">
      <t>チョウジュミョウカ</t>
    </rPh>
    <rPh sb="73" eb="74">
      <t>ト</t>
    </rPh>
    <rPh sb="75" eb="76">
      <t>ク</t>
    </rPh>
    <phoneticPr fontId="4"/>
  </si>
  <si>
    <t>　本市の下水道事業は、経営改善に向けた接続啓発及び接続率の向上、経営の効率性の向上を目指すとともに、維持管理費等の経費削減や投資の効率化を踏まえた、計画的な管渠整備を行っていく必要がある。今後は、令和５年度より公営企業法適用し公営企業会計に移行するため、財務状況の明確化、経営の効率化・健全化に努め、下水道事業の安定的な事業運営に取り組んでいく。</t>
    <rPh sb="1" eb="3">
      <t>ホンシ</t>
    </rPh>
    <rPh sb="4" eb="7">
      <t>ゲスイドウ</t>
    </rPh>
    <rPh sb="7" eb="9">
      <t>ジギョウ</t>
    </rPh>
    <rPh sb="11" eb="13">
      <t>ケイエイ</t>
    </rPh>
    <rPh sb="13" eb="15">
      <t>カイゼン</t>
    </rPh>
    <rPh sb="16" eb="17">
      <t>ム</t>
    </rPh>
    <rPh sb="23" eb="24">
      <t>オヨ</t>
    </rPh>
    <rPh sb="29" eb="31">
      <t>コウジョウ</t>
    </rPh>
    <rPh sb="55" eb="56">
      <t>トウ</t>
    </rPh>
    <rPh sb="57" eb="59">
      <t>ケイヒ</t>
    </rPh>
    <rPh sb="94" eb="96">
      <t>コンゴ</t>
    </rPh>
    <rPh sb="98" eb="100">
      <t>レイワ</t>
    </rPh>
    <rPh sb="101" eb="103">
      <t>ネンド</t>
    </rPh>
    <rPh sb="113" eb="117">
      <t>コウエイキギョウ</t>
    </rPh>
    <rPh sb="117" eb="119">
      <t>カイケイ</t>
    </rPh>
    <rPh sb="120" eb="122">
      <t>イコウ</t>
    </rPh>
    <rPh sb="147" eb="148">
      <t>ツト</t>
    </rPh>
    <rPh sb="150" eb="155">
      <t>ゲスイドウジギョウ</t>
    </rPh>
    <phoneticPr fontId="4"/>
  </si>
  <si>
    <t>①収益的収支比率
前年度より若干上昇しており、比率も90％以上となっているが、依然として料金収入のみで経営することは非常に難しいため、一般会計からの繰入金で補填している状況が続いている。今後は、より一層、維持管理費等の経費削減や接続率の向上に取り組んで行く必要がある。　　　　　　　　　　　　　　　　　　　　
④企業債残高対事業規模比率
類似団体平均値と比べると高い比率となっている。今後も、整備事業の継続に伴い借入れが続くため、比率は高い状況が続くと見込まれる。　　　　　　　　　　　　　　　　　　　　　
⑤経費回収率
前年度より若干上昇し、類似団体平均値に比べて高い比率となっているが、依然として使用料のみで経費を回収することが出来ないため、一般会計繰入金で補填している状況が続いている。今後は、維持管理費等の経費削減や接続率の向上により使用料収入が安定的に確保できる取り組みを行っていく必要がある。　　　　　　　　　　　　　　　　　　　　　
⑥汚水処理原価
類似団体平均値より低い数値となっているが、今後も維持管理費等の経費削減や接続率の向上に取り組むことにより有収水量を増加させ、汚水処理原価の一層の改善を図って行く必要がある。
⑦施設利用率
接続戸数が少ないため、類似団体平均値を大きく下まわっている。今後も接続促進のための啓発活動等を行い、接続率の向上に、より一層取り組んで行く必要がある。　　　　　　　　　　　　　　　
⑧水洗化率
類似団体平均値と比べると大きく下回っている。今後も安定した料金収入を確保していくために、接続促進のための啓発活動等を行い、水洗化率の向上に、より一層取り組んで行く必要がある。</t>
    <rPh sb="1" eb="4">
      <t>シュウエキテキ</t>
    </rPh>
    <rPh sb="4" eb="6">
      <t>シュウシ</t>
    </rPh>
    <rPh sb="6" eb="8">
      <t>ヒリツ</t>
    </rPh>
    <rPh sb="9" eb="12">
      <t>ゼンネンド</t>
    </rPh>
    <rPh sb="14" eb="16">
      <t>ジャッカン</t>
    </rPh>
    <rPh sb="16" eb="18">
      <t>ジョウショウ</t>
    </rPh>
    <rPh sb="23" eb="25">
      <t>ヒリツ</t>
    </rPh>
    <rPh sb="29" eb="31">
      <t>イジョウ</t>
    </rPh>
    <rPh sb="39" eb="41">
      <t>イゼン</t>
    </rPh>
    <rPh sb="78" eb="80">
      <t>ホテン</t>
    </rPh>
    <rPh sb="84" eb="86">
      <t>ジョウキョウ</t>
    </rPh>
    <rPh sb="87" eb="88">
      <t>ツヅ</t>
    </rPh>
    <rPh sb="93" eb="95">
      <t>コンゴ</t>
    </rPh>
    <rPh sb="99" eb="101">
      <t>イッソウ</t>
    </rPh>
    <rPh sb="107" eb="108">
      <t>トウ</t>
    </rPh>
    <rPh sb="114" eb="116">
      <t>セツゾク</t>
    </rPh>
    <rPh sb="116" eb="117">
      <t>リツ</t>
    </rPh>
    <rPh sb="118" eb="120">
      <t>コウジョウ</t>
    </rPh>
    <rPh sb="126" eb="127">
      <t>イ</t>
    </rPh>
    <rPh sb="128" eb="130">
      <t>ヒツヨウ</t>
    </rPh>
    <rPh sb="156" eb="158">
      <t>キギョウ</t>
    </rPh>
    <rPh sb="158" eb="159">
      <t>サイ</t>
    </rPh>
    <rPh sb="159" eb="161">
      <t>ザンダカ</t>
    </rPh>
    <rPh sb="161" eb="162">
      <t>タイ</t>
    </rPh>
    <rPh sb="162" eb="164">
      <t>ジギョウ</t>
    </rPh>
    <rPh sb="164" eb="166">
      <t>キボ</t>
    </rPh>
    <rPh sb="166" eb="168">
      <t>ヒリツ</t>
    </rPh>
    <rPh sb="175" eb="176">
      <t>アタイ</t>
    </rPh>
    <rPh sb="181" eb="182">
      <t>タカ</t>
    </rPh>
    <rPh sb="183" eb="185">
      <t>ヒリツ</t>
    </rPh>
    <rPh sb="192" eb="194">
      <t>コンゴ</t>
    </rPh>
    <rPh sb="196" eb="198">
      <t>セイビ</t>
    </rPh>
    <rPh sb="198" eb="200">
      <t>ジギョウ</t>
    </rPh>
    <rPh sb="201" eb="203">
      <t>ケイゾク</t>
    </rPh>
    <rPh sb="204" eb="205">
      <t>トモナ</t>
    </rPh>
    <rPh sb="206" eb="208">
      <t>カリイ</t>
    </rPh>
    <rPh sb="210" eb="211">
      <t>ツヅ</t>
    </rPh>
    <rPh sb="215" eb="217">
      <t>ヒリツ</t>
    </rPh>
    <rPh sb="218" eb="219">
      <t>タカ</t>
    </rPh>
    <rPh sb="220" eb="222">
      <t>ジョウキョウ</t>
    </rPh>
    <rPh sb="223" eb="224">
      <t>ツヅ</t>
    </rPh>
    <rPh sb="226" eb="228">
      <t>ミコ</t>
    </rPh>
    <rPh sb="255" eb="257">
      <t>ケイヒ</t>
    </rPh>
    <rPh sb="257" eb="259">
      <t>カイシュウ</t>
    </rPh>
    <rPh sb="259" eb="260">
      <t>リツ</t>
    </rPh>
    <rPh sb="261" eb="264">
      <t>ゼンネンド</t>
    </rPh>
    <rPh sb="266" eb="268">
      <t>ジャッカン</t>
    </rPh>
    <rPh sb="268" eb="270">
      <t>ジョウショウ</t>
    </rPh>
    <rPh sb="278" eb="279">
      <t>アタイ</t>
    </rPh>
    <rPh sb="280" eb="281">
      <t>クラ</t>
    </rPh>
    <rPh sb="283" eb="284">
      <t>タカ</t>
    </rPh>
    <rPh sb="285" eb="287">
      <t>ヒリツ</t>
    </rPh>
    <rPh sb="295" eb="297">
      <t>イゼン</t>
    </rPh>
    <rPh sb="300" eb="303">
      <t>シヨウリョウ</t>
    </rPh>
    <rPh sb="309" eb="311">
      <t>カイシュウ</t>
    </rPh>
    <rPh sb="316" eb="318">
      <t>デキ</t>
    </rPh>
    <rPh sb="331" eb="333">
      <t>ホテン</t>
    </rPh>
    <rPh sb="337" eb="339">
      <t>ジョウキョウ</t>
    </rPh>
    <rPh sb="340" eb="341">
      <t>ツヅ</t>
    </rPh>
    <rPh sb="346" eb="348">
      <t>コンゴ</t>
    </rPh>
    <rPh sb="350" eb="352">
      <t>イジ</t>
    </rPh>
    <rPh sb="352" eb="355">
      <t>カンリヒ</t>
    </rPh>
    <rPh sb="355" eb="356">
      <t>トウ</t>
    </rPh>
    <rPh sb="357" eb="359">
      <t>ケイヒ</t>
    </rPh>
    <rPh sb="359" eb="361">
      <t>サクゲン</t>
    </rPh>
    <rPh sb="362" eb="364">
      <t>セツゾク</t>
    </rPh>
    <rPh sb="364" eb="365">
      <t>リツ</t>
    </rPh>
    <rPh sb="366" eb="368">
      <t>コウジョウ</t>
    </rPh>
    <rPh sb="371" eb="376">
      <t>シヨウリョウシュウニュウ</t>
    </rPh>
    <rPh sb="377" eb="380">
      <t>アンテイテキ</t>
    </rPh>
    <rPh sb="381" eb="383">
      <t>カクホ</t>
    </rPh>
    <rPh sb="386" eb="387">
      <t>ト</t>
    </rPh>
    <rPh sb="388" eb="389">
      <t>ク</t>
    </rPh>
    <rPh sb="391" eb="392">
      <t>オコナ</t>
    </rPh>
    <rPh sb="396" eb="398">
      <t>ヒツヨウ</t>
    </rPh>
    <rPh sb="425" eb="427">
      <t>オスイ</t>
    </rPh>
    <rPh sb="427" eb="429">
      <t>ショリ</t>
    </rPh>
    <rPh sb="429" eb="431">
      <t>ゲンカ</t>
    </rPh>
    <rPh sb="432" eb="434">
      <t>ルイジ</t>
    </rPh>
    <rPh sb="434" eb="436">
      <t>ダンタイ</t>
    </rPh>
    <rPh sb="436" eb="438">
      <t>ヘイキン</t>
    </rPh>
    <rPh sb="438" eb="439">
      <t>アタイ</t>
    </rPh>
    <rPh sb="441" eb="442">
      <t>ヒク</t>
    </rPh>
    <rPh sb="443" eb="445">
      <t>スウチ</t>
    </rPh>
    <rPh sb="453" eb="455">
      <t>コンゴ</t>
    </rPh>
    <rPh sb="456" eb="461">
      <t>イジカンリヒ</t>
    </rPh>
    <rPh sb="461" eb="462">
      <t>トウ</t>
    </rPh>
    <rPh sb="463" eb="465">
      <t>ケイヒ</t>
    </rPh>
    <rPh sb="465" eb="467">
      <t>サクゲン</t>
    </rPh>
    <rPh sb="468" eb="470">
      <t>セツゾク</t>
    </rPh>
    <rPh sb="470" eb="471">
      <t>リツ</t>
    </rPh>
    <rPh sb="472" eb="474">
      <t>コウジョウ</t>
    </rPh>
    <rPh sb="475" eb="476">
      <t>ト</t>
    </rPh>
    <rPh sb="477" eb="478">
      <t>ク</t>
    </rPh>
    <rPh sb="484" eb="486">
      <t>ユウシュウ</t>
    </rPh>
    <rPh sb="486" eb="488">
      <t>スイリョウ</t>
    </rPh>
    <rPh sb="489" eb="491">
      <t>ゾウカ</t>
    </rPh>
    <rPh sb="494" eb="500">
      <t>オスイショリゲンカ</t>
    </rPh>
    <rPh sb="501" eb="503">
      <t>イッソウ</t>
    </rPh>
    <rPh sb="504" eb="506">
      <t>カイゼン</t>
    </rPh>
    <rPh sb="507" eb="508">
      <t>ハカ</t>
    </rPh>
    <rPh sb="510" eb="511">
      <t>イ</t>
    </rPh>
    <rPh sb="512" eb="514">
      <t>ヒツヨウ</t>
    </rPh>
    <rPh sb="520" eb="522">
      <t>シセツ</t>
    </rPh>
    <rPh sb="522" eb="524">
      <t>リヨウ</t>
    </rPh>
    <rPh sb="524" eb="525">
      <t>リツ</t>
    </rPh>
    <rPh sb="531" eb="532">
      <t>スク</t>
    </rPh>
    <rPh sb="543" eb="544">
      <t>アタイ</t>
    </rPh>
    <rPh sb="545" eb="546">
      <t>オオ</t>
    </rPh>
    <rPh sb="556" eb="558">
      <t>コンゴ</t>
    </rPh>
    <rPh sb="559" eb="561">
      <t>セツゾク</t>
    </rPh>
    <rPh sb="561" eb="563">
      <t>ソクシン</t>
    </rPh>
    <rPh sb="567" eb="569">
      <t>ケイハツ</t>
    </rPh>
    <rPh sb="569" eb="571">
      <t>カツドウ</t>
    </rPh>
    <rPh sb="571" eb="572">
      <t>トウ</t>
    </rPh>
    <rPh sb="573" eb="574">
      <t>オコナ</t>
    </rPh>
    <rPh sb="576" eb="578">
      <t>セツゾク</t>
    </rPh>
    <rPh sb="578" eb="579">
      <t>リツ</t>
    </rPh>
    <rPh sb="580" eb="582">
      <t>コウジョウ</t>
    </rPh>
    <rPh sb="586" eb="588">
      <t>イッソウ</t>
    </rPh>
    <rPh sb="588" eb="589">
      <t>ト</t>
    </rPh>
    <rPh sb="590" eb="591">
      <t>ク</t>
    </rPh>
    <rPh sb="593" eb="594">
      <t>イ</t>
    </rPh>
    <rPh sb="595" eb="597">
      <t>ヒツヨウ</t>
    </rPh>
    <rPh sb="618" eb="621">
      <t>スイセンカ</t>
    </rPh>
    <rPh sb="621" eb="622">
      <t>リツ</t>
    </rPh>
    <rPh sb="623" eb="629">
      <t>ルイジダンタイヘイキン</t>
    </rPh>
    <rPh sb="629" eb="630">
      <t>アタイ</t>
    </rPh>
    <rPh sb="631" eb="632">
      <t>クラ</t>
    </rPh>
    <rPh sb="635" eb="636">
      <t>オオ</t>
    </rPh>
    <rPh sb="638" eb="640">
      <t>シタマワ</t>
    </rPh>
    <rPh sb="695" eb="697">
      <t>イッソウ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</si>
</sst>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FCB-4C70-8DFE-7674F92551B0}"/>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0.13</c:v>
                </c:pt>
                <c:pt idx="1">
                  <c:v>0.09</c:v>
                </c:pt>
                <c:pt idx="2">
                  <c:v>0.06</c:v>
                </c:pt>
                <c:pt idx="3">
                  <c:v>0.02</c:v>
                </c:pt>
                <c:pt idx="4" formatCode="#,##0.00;&quot;△&quot;#,##0.00">
                  <c:v>0</c:v>
                </c:pt>
              </c:numCache>
            </c:numRef>
          </c:val>
          <c:smooth val="0"/>
          <c:extLst>
            <c:ext xmlns:c16="http://schemas.microsoft.com/office/drawing/2014/chart" uri="{C3380CC4-5D6E-409C-BE32-E72D297353CC}">
              <c16:uniqueId val="{00000001-2FCB-4C70-8DFE-7674F92551B0}"/>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6.69</c:v>
                </c:pt>
                <c:pt idx="1">
                  <c:v>9.5399999999999991</c:v>
                </c:pt>
                <c:pt idx="2">
                  <c:v>11.31</c:v>
                </c:pt>
                <c:pt idx="3">
                  <c:v>12.23</c:v>
                </c:pt>
                <c:pt idx="4">
                  <c:v>12.77</c:v>
                </c:pt>
              </c:numCache>
            </c:numRef>
          </c:val>
          <c:extLst>
            <c:ext xmlns:c16="http://schemas.microsoft.com/office/drawing/2014/chart" uri="{C3380CC4-5D6E-409C-BE32-E72D297353CC}">
              <c16:uniqueId val="{00000000-C0EF-47B9-BF28-5F4E91958158}"/>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37.08</c:v>
                </c:pt>
                <c:pt idx="1">
                  <c:v>37.46</c:v>
                </c:pt>
                <c:pt idx="2">
                  <c:v>37.65</c:v>
                </c:pt>
                <c:pt idx="3">
                  <c:v>36.71</c:v>
                </c:pt>
                <c:pt idx="4">
                  <c:v>33.799999999999997</c:v>
                </c:pt>
              </c:numCache>
            </c:numRef>
          </c:val>
          <c:smooth val="0"/>
          <c:extLst>
            <c:ext xmlns:c16="http://schemas.microsoft.com/office/drawing/2014/chart" uri="{C3380CC4-5D6E-409C-BE32-E72D297353CC}">
              <c16:uniqueId val="{00000001-C0EF-47B9-BF28-5F4E91958158}"/>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28.15</c:v>
                </c:pt>
                <c:pt idx="1">
                  <c:v>30.83</c:v>
                </c:pt>
                <c:pt idx="2">
                  <c:v>27.96</c:v>
                </c:pt>
                <c:pt idx="3">
                  <c:v>30.54</c:v>
                </c:pt>
                <c:pt idx="4">
                  <c:v>31.7</c:v>
                </c:pt>
              </c:numCache>
            </c:numRef>
          </c:val>
          <c:extLst>
            <c:ext xmlns:c16="http://schemas.microsoft.com/office/drawing/2014/chart" uri="{C3380CC4-5D6E-409C-BE32-E72D297353CC}">
              <c16:uniqueId val="{00000000-7422-4D9D-AADA-1F68449C47AE}"/>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67.22</c:v>
                </c:pt>
                <c:pt idx="1">
                  <c:v>67.459999999999994</c:v>
                </c:pt>
                <c:pt idx="2">
                  <c:v>67.37</c:v>
                </c:pt>
                <c:pt idx="3">
                  <c:v>70.05</c:v>
                </c:pt>
                <c:pt idx="4">
                  <c:v>67.09</c:v>
                </c:pt>
              </c:numCache>
            </c:numRef>
          </c:val>
          <c:smooth val="0"/>
          <c:extLst>
            <c:ext xmlns:c16="http://schemas.microsoft.com/office/drawing/2014/chart" uri="{C3380CC4-5D6E-409C-BE32-E72D297353CC}">
              <c16:uniqueId val="{00000001-7422-4D9D-AADA-1F68449C47AE}"/>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94.68</c:v>
                </c:pt>
                <c:pt idx="1">
                  <c:v>94.94</c:v>
                </c:pt>
                <c:pt idx="2">
                  <c:v>95</c:v>
                </c:pt>
                <c:pt idx="3">
                  <c:v>94.26</c:v>
                </c:pt>
                <c:pt idx="4">
                  <c:v>94.56</c:v>
                </c:pt>
              </c:numCache>
            </c:numRef>
          </c:val>
          <c:extLst>
            <c:ext xmlns:c16="http://schemas.microsoft.com/office/drawing/2014/chart" uri="{C3380CC4-5D6E-409C-BE32-E72D297353CC}">
              <c16:uniqueId val="{00000000-B287-4F26-90BA-50E7B3EF34DB}"/>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287-4F26-90BA-50E7B3EF34DB}"/>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2F6-42E3-9154-5027A88DA7F8}"/>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2F6-42E3-9154-5027A88DA7F8}"/>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8A4-465B-A411-90518146BCF4}"/>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8A4-465B-A411-90518146BCF4}"/>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7D4-4B06-A428-08EE9879F2F8}"/>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7D4-4B06-A428-08EE9879F2F8}"/>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6F9-4B25-AA25-41968C87591F}"/>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6F9-4B25-AA25-41968C87591F}"/>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3596.23</c:v>
                </c:pt>
                <c:pt idx="1">
                  <c:v>3057.49</c:v>
                </c:pt>
                <c:pt idx="2">
                  <c:v>2220.13</c:v>
                </c:pt>
                <c:pt idx="3">
                  <c:v>1850.58</c:v>
                </c:pt>
                <c:pt idx="4">
                  <c:v>1465.52</c:v>
                </c:pt>
              </c:numCache>
            </c:numRef>
          </c:val>
          <c:extLst>
            <c:ext xmlns:c16="http://schemas.microsoft.com/office/drawing/2014/chart" uri="{C3380CC4-5D6E-409C-BE32-E72D297353CC}">
              <c16:uniqueId val="{00000000-5735-4B16-BC99-C3CAD3983834}"/>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1223.96</c:v>
                </c:pt>
                <c:pt idx="1">
                  <c:v>1269.1500000000001</c:v>
                </c:pt>
                <c:pt idx="2">
                  <c:v>1087.96</c:v>
                </c:pt>
                <c:pt idx="3">
                  <c:v>1209.45</c:v>
                </c:pt>
                <c:pt idx="4">
                  <c:v>1042.6400000000001</c:v>
                </c:pt>
              </c:numCache>
            </c:numRef>
          </c:val>
          <c:smooth val="0"/>
          <c:extLst>
            <c:ext xmlns:c16="http://schemas.microsoft.com/office/drawing/2014/chart" uri="{C3380CC4-5D6E-409C-BE32-E72D297353CC}">
              <c16:uniqueId val="{00000001-5735-4B16-BC99-C3CAD3983834}"/>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59.49</c:v>
                </c:pt>
                <c:pt idx="1">
                  <c:v>62.4</c:v>
                </c:pt>
                <c:pt idx="2">
                  <c:v>76.95</c:v>
                </c:pt>
                <c:pt idx="3">
                  <c:v>72.31</c:v>
                </c:pt>
                <c:pt idx="4">
                  <c:v>78.41</c:v>
                </c:pt>
              </c:numCache>
            </c:numRef>
          </c:val>
          <c:extLst>
            <c:ext xmlns:c16="http://schemas.microsoft.com/office/drawing/2014/chart" uri="{C3380CC4-5D6E-409C-BE32-E72D297353CC}">
              <c16:uniqueId val="{00000000-A8E7-44D0-9747-15BDE7685ED2}"/>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61.54</c:v>
                </c:pt>
                <c:pt idx="1">
                  <c:v>63.97</c:v>
                </c:pt>
                <c:pt idx="2">
                  <c:v>59.67</c:v>
                </c:pt>
                <c:pt idx="3">
                  <c:v>55.93</c:v>
                </c:pt>
                <c:pt idx="4">
                  <c:v>55.76</c:v>
                </c:pt>
              </c:numCache>
            </c:numRef>
          </c:val>
          <c:smooth val="0"/>
          <c:extLst>
            <c:ext xmlns:c16="http://schemas.microsoft.com/office/drawing/2014/chart" uri="{C3380CC4-5D6E-409C-BE32-E72D297353CC}">
              <c16:uniqueId val="{00000001-A8E7-44D0-9747-15BDE7685ED2}"/>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245.42</c:v>
                </c:pt>
                <c:pt idx="1">
                  <c:v>231.27</c:v>
                </c:pt>
                <c:pt idx="2">
                  <c:v>192.46</c:v>
                </c:pt>
                <c:pt idx="3">
                  <c:v>206.08</c:v>
                </c:pt>
                <c:pt idx="4">
                  <c:v>193.04</c:v>
                </c:pt>
              </c:numCache>
            </c:numRef>
          </c:val>
          <c:extLst>
            <c:ext xmlns:c16="http://schemas.microsoft.com/office/drawing/2014/chart" uri="{C3380CC4-5D6E-409C-BE32-E72D297353CC}">
              <c16:uniqueId val="{00000000-5264-45F1-8052-600CF8C2F53A}"/>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267.86</c:v>
                </c:pt>
                <c:pt idx="1">
                  <c:v>256.82</c:v>
                </c:pt>
                <c:pt idx="2">
                  <c:v>270.60000000000002</c:v>
                </c:pt>
                <c:pt idx="3">
                  <c:v>289.60000000000002</c:v>
                </c:pt>
                <c:pt idx="4">
                  <c:v>296.14999999999998</c:v>
                </c:pt>
              </c:numCache>
            </c:numRef>
          </c:val>
          <c:smooth val="0"/>
          <c:extLst>
            <c:ext xmlns:c16="http://schemas.microsoft.com/office/drawing/2014/chart" uri="{C3380CC4-5D6E-409C-BE32-E72D297353CC}">
              <c16:uniqueId val="{00000001-5264-45F1-8052-600CF8C2F53A}"/>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【1,201.79】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【85.24】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110" zoomScaleNormal="11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和歌山県　御坊市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法非適用</v>
      </c>
      <c r="C8" s="65"/>
      <c r="D8" s="65"/>
      <c r="E8" s="65"/>
      <c r="F8" s="65"/>
      <c r="G8" s="65"/>
      <c r="H8" s="65"/>
      <c r="I8" s="65" t="str">
        <f>データ!J6</f>
        <v>下水道事業</v>
      </c>
      <c r="J8" s="65"/>
      <c r="K8" s="65"/>
      <c r="L8" s="65"/>
      <c r="M8" s="65"/>
      <c r="N8" s="65"/>
      <c r="O8" s="65"/>
      <c r="P8" s="65" t="str">
        <f>データ!K6</f>
        <v>特定環境保全公共下水道</v>
      </c>
      <c r="Q8" s="65"/>
      <c r="R8" s="65"/>
      <c r="S8" s="65"/>
      <c r="T8" s="65"/>
      <c r="U8" s="65"/>
      <c r="V8" s="65"/>
      <c r="W8" s="65" t="str">
        <f>データ!L6</f>
        <v>D3</v>
      </c>
      <c r="X8" s="65"/>
      <c r="Y8" s="65"/>
      <c r="Z8" s="65"/>
      <c r="AA8" s="65"/>
      <c r="AB8" s="65"/>
      <c r="AC8" s="65"/>
      <c r="AD8" s="66" t="str">
        <f>データ!$M$6</f>
        <v>非設置</v>
      </c>
      <c r="AE8" s="66"/>
      <c r="AF8" s="66"/>
      <c r="AG8" s="66"/>
      <c r="AH8" s="66"/>
      <c r="AI8" s="66"/>
      <c r="AJ8" s="66"/>
      <c r="AK8" s="3"/>
      <c r="AL8" s="45">
        <f>データ!S6</f>
        <v>22386</v>
      </c>
      <c r="AM8" s="45"/>
      <c r="AN8" s="45"/>
      <c r="AO8" s="45"/>
      <c r="AP8" s="45"/>
      <c r="AQ8" s="45"/>
      <c r="AR8" s="45"/>
      <c r="AS8" s="45"/>
      <c r="AT8" s="46">
        <f>データ!T6</f>
        <v>43.91</v>
      </c>
      <c r="AU8" s="46"/>
      <c r="AV8" s="46"/>
      <c r="AW8" s="46"/>
      <c r="AX8" s="46"/>
      <c r="AY8" s="46"/>
      <c r="AZ8" s="46"/>
      <c r="BA8" s="46"/>
      <c r="BB8" s="46">
        <f>データ!U6</f>
        <v>509.82</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6.7</v>
      </c>
      <c r="Q10" s="46"/>
      <c r="R10" s="46"/>
      <c r="S10" s="46"/>
      <c r="T10" s="46"/>
      <c r="U10" s="46"/>
      <c r="V10" s="46"/>
      <c r="W10" s="46">
        <f>データ!Q6</f>
        <v>100</v>
      </c>
      <c r="X10" s="46"/>
      <c r="Y10" s="46"/>
      <c r="Z10" s="46"/>
      <c r="AA10" s="46"/>
      <c r="AB10" s="46"/>
      <c r="AC10" s="46"/>
      <c r="AD10" s="45">
        <f>データ!R6</f>
        <v>3190</v>
      </c>
      <c r="AE10" s="45"/>
      <c r="AF10" s="45"/>
      <c r="AG10" s="45"/>
      <c r="AH10" s="45"/>
      <c r="AI10" s="45"/>
      <c r="AJ10" s="45"/>
      <c r="AK10" s="2"/>
      <c r="AL10" s="45">
        <f>データ!V6</f>
        <v>1489</v>
      </c>
      <c r="AM10" s="45"/>
      <c r="AN10" s="45"/>
      <c r="AO10" s="45"/>
      <c r="AP10" s="45"/>
      <c r="AQ10" s="45"/>
      <c r="AR10" s="45"/>
      <c r="AS10" s="45"/>
      <c r="AT10" s="46">
        <f>データ!W6</f>
        <v>0.52</v>
      </c>
      <c r="AU10" s="46"/>
      <c r="AV10" s="46"/>
      <c r="AW10" s="46"/>
      <c r="AX10" s="46"/>
      <c r="AY10" s="46"/>
      <c r="AZ10" s="46"/>
      <c r="BA10" s="46"/>
      <c r="BB10" s="46">
        <f>データ!X6</f>
        <v>2863.46</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119</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117</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118</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【1,201.79】</v>
      </c>
      <c r="I86" s="12" t="str">
        <f>データ!CA6</f>
        <v>【75.31】</v>
      </c>
      <c r="J86" s="12" t="str">
        <f>データ!CL6</f>
        <v>【216.39】</v>
      </c>
      <c r="K86" s="12" t="str">
        <f>データ!CW6</f>
        <v>【42.57】</v>
      </c>
      <c r="L86" s="12" t="str">
        <f>データ!DH6</f>
        <v>【85.24】</v>
      </c>
      <c r="M86" s="12" t="s">
        <v>44</v>
      </c>
      <c r="N86" s="12" t="s">
        <v>44</v>
      </c>
      <c r="O86" s="12" t="str">
        <f>データ!EO6</f>
        <v>【0.15】</v>
      </c>
    </row>
  </sheetData>
  <sheetProtection algorithmName="SHA-512" hashValue="337yjsxQlNjpOfGRiG+jde8+1qdGith58U0yiL9MTs5/pbCDu0WAnnLEQLSiBberTwPiksU/Qda6QpOzrI9LDA==" saltValue="J2u5HIJ21yT5t8PrIj4sv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2021</v>
      </c>
      <c r="C6" s="19">
        <f t="shared" ref="C6:X6" si="3">C7</f>
        <v>302058</v>
      </c>
      <c r="D6" s="19">
        <f t="shared" si="3"/>
        <v>47</v>
      </c>
      <c r="E6" s="19">
        <f t="shared" si="3"/>
        <v>17</v>
      </c>
      <c r="F6" s="19">
        <f t="shared" si="3"/>
        <v>4</v>
      </c>
      <c r="G6" s="19">
        <f t="shared" si="3"/>
        <v>0</v>
      </c>
      <c r="H6" s="19" t="str">
        <f t="shared" si="3"/>
        <v>和歌山県　御坊市</v>
      </c>
      <c r="I6" s="19" t="str">
        <f t="shared" si="3"/>
        <v>法非適用</v>
      </c>
      <c r="J6" s="19" t="str">
        <f t="shared" si="3"/>
        <v>下水道事業</v>
      </c>
      <c r="K6" s="19" t="str">
        <f t="shared" si="3"/>
        <v>特定環境保全公共下水道</v>
      </c>
      <c r="L6" s="19" t="str">
        <f t="shared" si="3"/>
        <v>D3</v>
      </c>
      <c r="M6" s="19" t="str">
        <f t="shared" si="3"/>
        <v>非設置</v>
      </c>
      <c r="N6" s="20" t="str">
        <f t="shared" si="3"/>
        <v>-</v>
      </c>
      <c r="O6" s="20" t="str">
        <f t="shared" si="3"/>
        <v>該当数値なし</v>
      </c>
      <c r="P6" s="20">
        <f t="shared" si="3"/>
        <v>6.7</v>
      </c>
      <c r="Q6" s="20">
        <f t="shared" si="3"/>
        <v>100</v>
      </c>
      <c r="R6" s="20">
        <f t="shared" si="3"/>
        <v>3190</v>
      </c>
      <c r="S6" s="20">
        <f t="shared" si="3"/>
        <v>22386</v>
      </c>
      <c r="T6" s="20">
        <f t="shared" si="3"/>
        <v>43.91</v>
      </c>
      <c r="U6" s="20">
        <f t="shared" si="3"/>
        <v>509.82</v>
      </c>
      <c r="V6" s="20">
        <f t="shared" si="3"/>
        <v>1489</v>
      </c>
      <c r="W6" s="20">
        <f t="shared" si="3"/>
        <v>0.52</v>
      </c>
      <c r="X6" s="20">
        <f t="shared" si="3"/>
        <v>2863.46</v>
      </c>
      <c r="Y6" s="21">
        <f>IF(Y7="",NA(),Y7)</f>
        <v>94.68</v>
      </c>
      <c r="Z6" s="21">
        <f t="shared" ref="Z6:AH6" si="4">IF(Z7="",NA(),Z7)</f>
        <v>94.94</v>
      </c>
      <c r="AA6" s="21">
        <f t="shared" si="4"/>
        <v>95</v>
      </c>
      <c r="AB6" s="21">
        <f t="shared" si="4"/>
        <v>94.26</v>
      </c>
      <c r="AC6" s="21">
        <f t="shared" si="4"/>
        <v>94.56</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3596.23</v>
      </c>
      <c r="BG6" s="21">
        <f t="shared" ref="BG6:BO6" si="7">IF(BG7="",NA(),BG7)</f>
        <v>3057.49</v>
      </c>
      <c r="BH6" s="21">
        <f t="shared" si="7"/>
        <v>2220.13</v>
      </c>
      <c r="BI6" s="21">
        <f t="shared" si="7"/>
        <v>1850.58</v>
      </c>
      <c r="BJ6" s="21">
        <f t="shared" si="7"/>
        <v>1465.52</v>
      </c>
      <c r="BK6" s="21">
        <f t="shared" si="7"/>
        <v>1223.96</v>
      </c>
      <c r="BL6" s="21">
        <f t="shared" si="7"/>
        <v>1269.1500000000001</v>
      </c>
      <c r="BM6" s="21">
        <f t="shared" si="7"/>
        <v>1087.96</v>
      </c>
      <c r="BN6" s="21">
        <f t="shared" si="7"/>
        <v>1209.45</v>
      </c>
      <c r="BO6" s="21">
        <f t="shared" si="7"/>
        <v>1042.6400000000001</v>
      </c>
      <c r="BP6" s="20" t="str">
        <f>IF(BP7="","",IF(BP7="-","【-】","【"&amp;SUBSTITUTE(TEXT(BP7,"#,##0.00"),"-","△")&amp;"】"))</f>
        <v>【1,201.79】</v>
      </c>
      <c r="BQ6" s="21">
        <f>IF(BQ7="",NA(),BQ7)</f>
        <v>59.49</v>
      </c>
      <c r="BR6" s="21">
        <f t="shared" ref="BR6:BZ6" si="8">IF(BR7="",NA(),BR7)</f>
        <v>62.4</v>
      </c>
      <c r="BS6" s="21">
        <f t="shared" si="8"/>
        <v>76.95</v>
      </c>
      <c r="BT6" s="21">
        <f t="shared" si="8"/>
        <v>72.31</v>
      </c>
      <c r="BU6" s="21">
        <f t="shared" si="8"/>
        <v>78.41</v>
      </c>
      <c r="BV6" s="21">
        <f t="shared" si="8"/>
        <v>61.54</v>
      </c>
      <c r="BW6" s="21">
        <f t="shared" si="8"/>
        <v>63.97</v>
      </c>
      <c r="BX6" s="21">
        <f t="shared" si="8"/>
        <v>59.67</v>
      </c>
      <c r="BY6" s="21">
        <f t="shared" si="8"/>
        <v>55.93</v>
      </c>
      <c r="BZ6" s="21">
        <f t="shared" si="8"/>
        <v>55.76</v>
      </c>
      <c r="CA6" s="20" t="str">
        <f>IF(CA7="","",IF(CA7="-","【-】","【"&amp;SUBSTITUTE(TEXT(CA7,"#,##0.00"),"-","△")&amp;"】"))</f>
        <v>【75.31】</v>
      </c>
      <c r="CB6" s="21">
        <f>IF(CB7="",NA(),CB7)</f>
        <v>245.42</v>
      </c>
      <c r="CC6" s="21">
        <f t="shared" ref="CC6:CK6" si="9">IF(CC7="",NA(),CC7)</f>
        <v>231.27</v>
      </c>
      <c r="CD6" s="21">
        <f t="shared" si="9"/>
        <v>192.46</v>
      </c>
      <c r="CE6" s="21">
        <f t="shared" si="9"/>
        <v>206.08</v>
      </c>
      <c r="CF6" s="21">
        <f t="shared" si="9"/>
        <v>193.04</v>
      </c>
      <c r="CG6" s="21">
        <f t="shared" si="9"/>
        <v>267.86</v>
      </c>
      <c r="CH6" s="21">
        <f t="shared" si="9"/>
        <v>256.82</v>
      </c>
      <c r="CI6" s="21">
        <f t="shared" si="9"/>
        <v>270.60000000000002</v>
      </c>
      <c r="CJ6" s="21">
        <f t="shared" si="9"/>
        <v>289.60000000000002</v>
      </c>
      <c r="CK6" s="21">
        <f t="shared" si="9"/>
        <v>296.14999999999998</v>
      </c>
      <c r="CL6" s="20" t="str">
        <f>IF(CL7="","",IF(CL7="-","【-】","【"&amp;SUBSTITUTE(TEXT(CL7,"#,##0.00"),"-","△")&amp;"】"))</f>
        <v>【216.39】</v>
      </c>
      <c r="CM6" s="21">
        <f>IF(CM7="",NA(),CM7)</f>
        <v>6.69</v>
      </c>
      <c r="CN6" s="21">
        <f t="shared" ref="CN6:CV6" si="10">IF(CN7="",NA(),CN7)</f>
        <v>9.5399999999999991</v>
      </c>
      <c r="CO6" s="21">
        <f t="shared" si="10"/>
        <v>11.31</v>
      </c>
      <c r="CP6" s="21">
        <f t="shared" si="10"/>
        <v>12.23</v>
      </c>
      <c r="CQ6" s="21">
        <f t="shared" si="10"/>
        <v>12.77</v>
      </c>
      <c r="CR6" s="21">
        <f t="shared" si="10"/>
        <v>37.08</v>
      </c>
      <c r="CS6" s="21">
        <f t="shared" si="10"/>
        <v>37.46</v>
      </c>
      <c r="CT6" s="21">
        <f t="shared" si="10"/>
        <v>37.65</v>
      </c>
      <c r="CU6" s="21">
        <f t="shared" si="10"/>
        <v>36.71</v>
      </c>
      <c r="CV6" s="21">
        <f t="shared" si="10"/>
        <v>33.799999999999997</v>
      </c>
      <c r="CW6" s="20" t="str">
        <f>IF(CW7="","",IF(CW7="-","【-】","【"&amp;SUBSTITUTE(TEXT(CW7,"#,##0.00"),"-","△")&amp;"】"))</f>
        <v>【42.57】</v>
      </c>
      <c r="CX6" s="21">
        <f>IF(CX7="",NA(),CX7)</f>
        <v>28.15</v>
      </c>
      <c r="CY6" s="21">
        <f t="shared" ref="CY6:DG6" si="11">IF(CY7="",NA(),CY7)</f>
        <v>30.83</v>
      </c>
      <c r="CZ6" s="21">
        <f t="shared" si="11"/>
        <v>27.96</v>
      </c>
      <c r="DA6" s="21">
        <f t="shared" si="11"/>
        <v>30.54</v>
      </c>
      <c r="DB6" s="21">
        <f t="shared" si="11"/>
        <v>31.7</v>
      </c>
      <c r="DC6" s="21">
        <f t="shared" si="11"/>
        <v>67.22</v>
      </c>
      <c r="DD6" s="21">
        <f t="shared" si="11"/>
        <v>67.459999999999994</v>
      </c>
      <c r="DE6" s="21">
        <f t="shared" si="11"/>
        <v>67.37</v>
      </c>
      <c r="DF6" s="21">
        <f t="shared" si="11"/>
        <v>70.05</v>
      </c>
      <c r="DG6" s="21">
        <f t="shared" si="11"/>
        <v>67.09</v>
      </c>
      <c r="DH6" s="20" t="str">
        <f>IF(DH7="","",IF(DH7="-","【-】","【"&amp;SUBSTITUTE(TEXT(DH7,"#,##0.00"),"-","△")&amp;"】"))</f>
        <v>【85.24】</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0.13</v>
      </c>
      <c r="EK6" s="21">
        <f t="shared" si="14"/>
        <v>0.09</v>
      </c>
      <c r="EL6" s="21">
        <f t="shared" si="14"/>
        <v>0.06</v>
      </c>
      <c r="EM6" s="21">
        <f t="shared" si="14"/>
        <v>0.02</v>
      </c>
      <c r="EN6" s="20">
        <f t="shared" si="14"/>
        <v>0</v>
      </c>
      <c r="EO6" s="20" t="str">
        <f>IF(EO7="","",IF(EO7="-","【-】","【"&amp;SUBSTITUTE(TEXT(EO7,"#,##0.00"),"-","△")&amp;"】"))</f>
        <v>【0.15】</v>
      </c>
    </row>
    <row r="7" spans="1:145" s="22" customFormat="1" x14ac:dyDescent="0.15">
      <c r="A7" s="14"/>
      <c r="B7" s="23">
        <v>2021</v>
      </c>
      <c r="C7" s="23">
        <v>302058</v>
      </c>
      <c r="D7" s="23">
        <v>47</v>
      </c>
      <c r="E7" s="23">
        <v>17</v>
      </c>
      <c r="F7" s="23">
        <v>4</v>
      </c>
      <c r="G7" s="23">
        <v>0</v>
      </c>
      <c r="H7" s="23" t="s">
        <v>98</v>
      </c>
      <c r="I7" s="23" t="s">
        <v>99</v>
      </c>
      <c r="J7" s="23" t="s">
        <v>100</v>
      </c>
      <c r="K7" s="23" t="s">
        <v>101</v>
      </c>
      <c r="L7" s="23" t="s">
        <v>102</v>
      </c>
      <c r="M7" s="23" t="s">
        <v>103</v>
      </c>
      <c r="N7" s="24" t="s">
        <v>104</v>
      </c>
      <c r="O7" s="24" t="s">
        <v>105</v>
      </c>
      <c r="P7" s="24">
        <v>6.7</v>
      </c>
      <c r="Q7" s="24">
        <v>100</v>
      </c>
      <c r="R7" s="24">
        <v>3190</v>
      </c>
      <c r="S7" s="24">
        <v>22386</v>
      </c>
      <c r="T7" s="24">
        <v>43.91</v>
      </c>
      <c r="U7" s="24">
        <v>509.82</v>
      </c>
      <c r="V7" s="24">
        <v>1489</v>
      </c>
      <c r="W7" s="24">
        <v>0.52</v>
      </c>
      <c r="X7" s="24">
        <v>2863.46</v>
      </c>
      <c r="Y7" s="24">
        <v>94.68</v>
      </c>
      <c r="Z7" s="24">
        <v>94.94</v>
      </c>
      <c r="AA7" s="24">
        <v>95</v>
      </c>
      <c r="AB7" s="24">
        <v>94.26</v>
      </c>
      <c r="AC7" s="24">
        <v>94.56</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3596.23</v>
      </c>
      <c r="BG7" s="24">
        <v>3057.49</v>
      </c>
      <c r="BH7" s="24">
        <v>2220.13</v>
      </c>
      <c r="BI7" s="24">
        <v>1850.58</v>
      </c>
      <c r="BJ7" s="24">
        <v>1465.52</v>
      </c>
      <c r="BK7" s="24">
        <v>1223.96</v>
      </c>
      <c r="BL7" s="24">
        <v>1269.1500000000001</v>
      </c>
      <c r="BM7" s="24">
        <v>1087.96</v>
      </c>
      <c r="BN7" s="24">
        <v>1209.45</v>
      </c>
      <c r="BO7" s="24">
        <v>1042.6400000000001</v>
      </c>
      <c r="BP7" s="24">
        <v>1201.79</v>
      </c>
      <c r="BQ7" s="24">
        <v>59.49</v>
      </c>
      <c r="BR7" s="24">
        <v>62.4</v>
      </c>
      <c r="BS7" s="24">
        <v>76.95</v>
      </c>
      <c r="BT7" s="24">
        <v>72.31</v>
      </c>
      <c r="BU7" s="24">
        <v>78.41</v>
      </c>
      <c r="BV7" s="24">
        <v>61.54</v>
      </c>
      <c r="BW7" s="24">
        <v>63.97</v>
      </c>
      <c r="BX7" s="24">
        <v>59.67</v>
      </c>
      <c r="BY7" s="24">
        <v>55.93</v>
      </c>
      <c r="BZ7" s="24">
        <v>55.76</v>
      </c>
      <c r="CA7" s="24">
        <v>75.31</v>
      </c>
      <c r="CB7" s="24">
        <v>245.42</v>
      </c>
      <c r="CC7" s="24">
        <v>231.27</v>
      </c>
      <c r="CD7" s="24">
        <v>192.46</v>
      </c>
      <c r="CE7" s="24">
        <v>206.08</v>
      </c>
      <c r="CF7" s="24">
        <v>193.04</v>
      </c>
      <c r="CG7" s="24">
        <v>267.86</v>
      </c>
      <c r="CH7" s="24">
        <v>256.82</v>
      </c>
      <c r="CI7" s="24">
        <v>270.60000000000002</v>
      </c>
      <c r="CJ7" s="24">
        <v>289.60000000000002</v>
      </c>
      <c r="CK7" s="24">
        <v>296.14999999999998</v>
      </c>
      <c r="CL7" s="24">
        <v>216.39</v>
      </c>
      <c r="CM7" s="24">
        <v>6.69</v>
      </c>
      <c r="CN7" s="24">
        <v>9.5399999999999991</v>
      </c>
      <c r="CO7" s="24">
        <v>11.31</v>
      </c>
      <c r="CP7" s="24">
        <v>12.23</v>
      </c>
      <c r="CQ7" s="24">
        <v>12.77</v>
      </c>
      <c r="CR7" s="24">
        <v>37.08</v>
      </c>
      <c r="CS7" s="24">
        <v>37.46</v>
      </c>
      <c r="CT7" s="24">
        <v>37.65</v>
      </c>
      <c r="CU7" s="24">
        <v>36.71</v>
      </c>
      <c r="CV7" s="24">
        <v>33.799999999999997</v>
      </c>
      <c r="CW7" s="24">
        <v>42.57</v>
      </c>
      <c r="CX7" s="24">
        <v>28.15</v>
      </c>
      <c r="CY7" s="24">
        <v>30.83</v>
      </c>
      <c r="CZ7" s="24">
        <v>27.96</v>
      </c>
      <c r="DA7" s="24">
        <v>30.54</v>
      </c>
      <c r="DB7" s="24">
        <v>31.7</v>
      </c>
      <c r="DC7" s="24">
        <v>67.22</v>
      </c>
      <c r="DD7" s="24">
        <v>67.459999999999994</v>
      </c>
      <c r="DE7" s="24">
        <v>67.37</v>
      </c>
      <c r="DF7" s="24">
        <v>70.05</v>
      </c>
      <c r="DG7" s="24">
        <v>67.09</v>
      </c>
      <c r="DH7" s="24">
        <v>85.24</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0.13</v>
      </c>
      <c r="EK7" s="24">
        <v>0.09</v>
      </c>
      <c r="EL7" s="24">
        <v>0.06</v>
      </c>
      <c r="EM7" s="24">
        <v>0.02</v>
      </c>
      <c r="EN7" s="24">
        <v>0</v>
      </c>
      <c r="EO7" s="24">
        <v>0.15</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111</v>
      </c>
    </row>
    <row r="12" spans="1:145" x14ac:dyDescent="0.15">
      <c r="B12">
        <v>1</v>
      </c>
      <c r="C12">
        <v>1</v>
      </c>
      <c r="D12">
        <v>1</v>
      </c>
      <c r="E12">
        <v>2</v>
      </c>
      <c r="F12">
        <v>3</v>
      </c>
      <c r="G12" t="s">
        <v>112</v>
      </c>
    </row>
    <row r="13" spans="1:145" x14ac:dyDescent="0.15">
      <c r="B13" t="s">
        <v>113</v>
      </c>
      <c r="C13" t="s">
        <v>114</v>
      </c>
      <c r="D13" t="s">
        <v>115</v>
      </c>
      <c r="E13" t="s">
        <v>115</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zaisei11</cp:lastModifiedBy>
  <cp:lastPrinted>2023-01-31T05:30:44Z</cp:lastPrinted>
  <dcterms:created xsi:type="dcterms:W3CDTF">2022-12-01T01:52:03Z</dcterms:created>
  <dcterms:modified xsi:type="dcterms:W3CDTF">2023-01-31T07:17:00Z</dcterms:modified>
  <cp:category/>
</cp:coreProperties>
</file>