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4年度\03_団体回答\04_有田市\"/>
    </mc:Choice>
  </mc:AlternateContent>
  <workbookProtection workbookAlgorithmName="SHA-512" workbookHashValue="ZvIPunAHRFNceYK3Ml/k8F1tRI/qw2p6gsEguQkcZ0IT0N0ySUlgv6SrI0CM+qQiz2S93hWKbqX0RdfXbhn7wg==" workbookSaltValue="NZDAwsL5EDMAMpvIgZI88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<sst xmlns="http://schemas.openxmlformats.org/spreadsheetml/2006/main" count="228" uniqueCount="113">
  <si>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</si>
  <si>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</si>
  <si>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</si>
  <si>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</si>
  <si>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</si>
  <si>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</si>
  <si>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</si>
  <si>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</si>
  <si>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</si>
  <si>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</si>
  <si>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</si>
  <si>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</si>
  <si>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</si>
  <si>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</si>
  <si>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</si>
  <si>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</si>
  <si>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</si>
  <si>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</si>
  <si>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</si>
  <si>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</si>
  <si>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</si>
  <si>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</si>
  <si>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</si>
  <si>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</si>
  <si>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</si>
  <si>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</si>
  <si>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</si>
  <si>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</si>
  <si>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</si>
  <si>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</si>
  <si>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</si>
  <si>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</si>
  <si>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</si>
  <si>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</si>
  <si>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</si>
  <si>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</si>
  <si>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</si>
  <si>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</si>
  <si>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</si>
  <si>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</si>
  <si>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</si>
  <si>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</si>
  <si>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</si>
  <si>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</si>
  <si>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</si>
  <si>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</si>
  <si>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</si>
  <si>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</si>
  <si>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</si>
  <si>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</si>
  <si>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</si>
  <si>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</si>
  <si>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</si>
  <si>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</si>
  <si>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</si>
  <si>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</si>
  <si>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</si>
  <si>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</si>
  <si>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</si>
  <si>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</si>
  <si>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</si>
  <si>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</si>
  <si>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</si>
  <si>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</si>
  <si>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</si>
  <si>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</si>
  <si>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</si>
  <si>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</si>
  <si>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</si>
  <si>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</si>
  <si>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</si>
  <si>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</si>
  <si>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</si>
  <si>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</si>
  <si>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</si>
  <si>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</si>
  <si>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</si>
  <si>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</si>
  <si>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</si>
  <si>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</si>
  <si>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</si>
  <si>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</si>
  <si>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</si>
  <si>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</si>
  <si>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</si>
  <si>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</si>
  <si>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</si>
  <si>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</si>
  <si>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</si>
  <si>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</si>
  <si>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</si>
  <si>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</si>
  <si>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</si>
  <si>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</si>
  <si>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</si>
  <si>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</si>
  <si>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</si>
  <si>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</si>
  <si>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</si>
  <si>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</si>
  <si>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</si>
  <si>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</si>
  <si>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</si>
  <si>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</si>
  <si>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</si>
  <si>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</si>
  <si>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</si>
  <si>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</si>
  <si>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</si>
  <si>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</si>
  <si>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状況は人口減少により有収水量は減少傾向にあるものの、検針業務や料金徴収業務等を民間委託し、人員削減や事務の効率化に取り組み、それらの効果により水道事業経営を維持してきた。交付金や企業債を利用しながら基幹管路更新事業に着手できてはいるが、年々経費が増大しつつある状況である。
　今後も、世代間の負担の公平性の観点から、健全性を損なわない範囲での企業債の活用を図り、料金や企業債以外の財源確保にも取り組み、基幹管路の更新・耐震化を着実に実施しながら、施設の更新にも着手できるよう努めていく。</t>
    <rPh sb="1" eb="3">
      <t>ホンシ</t>
    </rPh>
    <rPh sb="4" eb="6">
      <t>ジョウキョウ</t>
    </rPh>
    <rPh sb="7" eb="9">
      <t>ジンコウ</t>
    </rPh>
    <rPh sb="9" eb="11">
      <t>ゲンショウ</t>
    </rPh>
    <rPh sb="14" eb="16">
      <t>ユウシュウ</t>
    </rPh>
    <rPh sb="16" eb="18">
      <t>スイリョウ</t>
    </rPh>
    <rPh sb="19" eb="21">
      <t>ゲンショウ</t>
    </rPh>
    <rPh sb="21" eb="23">
      <t>ケイコウ</t>
    </rPh>
    <rPh sb="30" eb="32">
      <t>ケンシン</t>
    </rPh>
    <rPh sb="32" eb="34">
      <t>ギョウム</t>
    </rPh>
    <rPh sb="35" eb="37">
      <t>リョウキン</t>
    </rPh>
    <rPh sb="37" eb="39">
      <t>チョウシュウ</t>
    </rPh>
    <rPh sb="39" eb="41">
      <t>ギョウム</t>
    </rPh>
    <rPh sb="41" eb="42">
      <t>トウ</t>
    </rPh>
    <rPh sb="43" eb="45">
      <t>ミンカン</t>
    </rPh>
    <rPh sb="45" eb="47">
      <t>イタク</t>
    </rPh>
    <rPh sb="49" eb="51">
      <t>ジンイン</t>
    </rPh>
    <rPh sb="51" eb="53">
      <t>サクゲン</t>
    </rPh>
    <rPh sb="54" eb="56">
      <t>ジム</t>
    </rPh>
    <rPh sb="57" eb="59">
      <t>コウリツ</t>
    </rPh>
    <rPh sb="59" eb="60">
      <t>カ</t>
    </rPh>
    <rPh sb="61" eb="62">
      <t>ト</t>
    </rPh>
    <rPh sb="63" eb="64">
      <t>ク</t>
    </rPh>
    <rPh sb="70" eb="72">
      <t>コウカ</t>
    </rPh>
    <rPh sb="75" eb="77">
      <t>スイドウ</t>
    </rPh>
    <rPh sb="77" eb="79">
      <t>ジギョウ</t>
    </rPh>
    <rPh sb="79" eb="81">
      <t>ケイエイ</t>
    </rPh>
    <rPh sb="82" eb="84">
      <t>イジ</t>
    </rPh>
    <rPh sb="89" eb="92">
      <t>コウフキン</t>
    </rPh>
    <rPh sb="93" eb="95">
      <t>キギョウ</t>
    </rPh>
    <rPh sb="95" eb="96">
      <t>サイ</t>
    </rPh>
    <rPh sb="97" eb="99">
      <t>リヨウ</t>
    </rPh>
    <rPh sb="103" eb="105">
      <t>キカン</t>
    </rPh>
    <rPh sb="105" eb="107">
      <t>カンロ</t>
    </rPh>
    <rPh sb="107" eb="109">
      <t>コウシン</t>
    </rPh>
    <rPh sb="109" eb="111">
      <t>ジギョウ</t>
    </rPh>
    <rPh sb="112" eb="114">
      <t>チャクシュ</t>
    </rPh>
    <rPh sb="122" eb="124">
      <t>ネンネン</t>
    </rPh>
    <rPh sb="124" eb="126">
      <t>ケイヒ</t>
    </rPh>
    <rPh sb="127" eb="129">
      <t>ゾウダイ</t>
    </rPh>
    <rPh sb="134" eb="136">
      <t>ジョウキョウ</t>
    </rPh>
    <rPh sb="142" eb="144">
      <t>コンゴ</t>
    </rPh>
    <rPh sb="146" eb="149">
      <t>セダイカン</t>
    </rPh>
    <rPh sb="150" eb="152">
      <t>フタン</t>
    </rPh>
    <rPh sb="153" eb="156">
      <t>コウヘイセイ</t>
    </rPh>
    <rPh sb="157" eb="159">
      <t>カンテン</t>
    </rPh>
    <rPh sb="162" eb="165">
      <t>ケンゼンセイ</t>
    </rPh>
    <rPh sb="166" eb="167">
      <t>ソコ</t>
    </rPh>
    <rPh sb="171" eb="173">
      <t>ハンイ</t>
    </rPh>
    <rPh sb="175" eb="177">
      <t>キギョウ</t>
    </rPh>
    <rPh sb="177" eb="178">
      <t>サイ</t>
    </rPh>
    <rPh sb="179" eb="181">
      <t>カツヨウ</t>
    </rPh>
    <rPh sb="182" eb="183">
      <t>ハカ</t>
    </rPh>
    <rPh sb="185" eb="187">
      <t>リョウキン</t>
    </rPh>
    <rPh sb="188" eb="190">
      <t>キギョウ</t>
    </rPh>
    <rPh sb="190" eb="191">
      <t>サイ</t>
    </rPh>
    <rPh sb="191" eb="193">
      <t>イガイ</t>
    </rPh>
    <rPh sb="194" eb="196">
      <t>ザイゲン</t>
    </rPh>
    <rPh sb="196" eb="198">
      <t>カクホ</t>
    </rPh>
    <rPh sb="200" eb="201">
      <t>ト</t>
    </rPh>
    <rPh sb="202" eb="203">
      <t>ク</t>
    </rPh>
    <rPh sb="205" eb="207">
      <t>キカン</t>
    </rPh>
    <rPh sb="207" eb="209">
      <t>カンロ</t>
    </rPh>
    <rPh sb="210" eb="212">
      <t>コウシン</t>
    </rPh>
    <rPh sb="213" eb="216">
      <t>タイシンカ</t>
    </rPh>
    <rPh sb="217" eb="219">
      <t>チャクジツ</t>
    </rPh>
    <rPh sb="220" eb="222">
      <t>ジッシ</t>
    </rPh>
    <rPh sb="227" eb="229">
      <t>シセツ</t>
    </rPh>
    <rPh sb="230" eb="232">
      <t>コウシン</t>
    </rPh>
    <rPh sb="234" eb="236">
      <t>チャクシュ</t>
    </rPh>
    <rPh sb="241" eb="242">
      <t>ツト</t>
    </rPh>
    <phoneticPr fontId="4"/>
  </si>
  <si>
    <r>
      <rPr>
        <sz val="10"/>
        <rFont val="ＭＳ ゴシック"/>
        <family val="3"/>
        <charset val="128"/>
      </rPr>
      <t>【経常収支比率】</t>
    </r>
    <r>
      <rPr>
        <sz val="10"/>
        <color theme="1"/>
        <rFont val="ＭＳ ゴシック"/>
        <family val="3"/>
        <charset val="128"/>
      </rPr>
      <t xml:space="preserve">
　給水収益で維持管理費用などの経常費用が賄えているが、人口減による給水収益の減少、動力費等の高騰などによる経費の増加など、年々経常収支比率は低下している。
【流動比率】
　100％を超えており</t>
    </r>
    <r>
      <rPr>
        <sz val="10"/>
        <rFont val="ＭＳ ゴシック"/>
        <family val="3"/>
        <charset val="128"/>
      </rPr>
      <t>、支払い能力は維持できている。
【企業債残高対給水収益比率】
　基幹管路更新事業を</t>
    </r>
    <r>
      <rPr>
        <sz val="10"/>
        <color theme="1"/>
        <rFont val="ＭＳ ゴシック"/>
        <family val="3"/>
        <charset val="128"/>
      </rPr>
      <t xml:space="preserve">行っているため、企業債を継続して借入れているが、類似団体の平均値よりも低い数値となっている。
</t>
    </r>
    <r>
      <rPr>
        <sz val="10"/>
        <rFont val="ＭＳ ゴシック"/>
        <family val="3"/>
        <charset val="128"/>
      </rPr>
      <t>【料金回収率】</t>
    </r>
    <r>
      <rPr>
        <sz val="10"/>
        <color theme="1"/>
        <rFont val="ＭＳ ゴシック"/>
        <family val="3"/>
        <charset val="128"/>
      </rPr>
      <t xml:space="preserve">
　給水にかかる費用を給水収益で賄うことができており類似団体の平均を上回っている。
【給水原価】
　類似団体の平均よりも低い水準で維持している。今後も業務委託を継続するなど経費節減を図り、この水準を維持できるように努めていく。
【施設利用率】
　類似団体の平均値よりも高く、60％前半を維持しているが、今後、使用水量の減少に伴い減少傾向が見込まれるため、施設の更新時には適正規模とする検討が必要となる。
【有収率】
　配水管からの漏水等により、類似団体の平均値を大きく下回っている。現在漏水調査や管路更新を行い漏水の抑制に努めている。また令和３年度は、隔月検針業務導入時の経過措置が有収率の低下に大きく影響している。</t>
    </r>
    <rPh sb="1" eb="3">
      <t>ケイジョウ</t>
    </rPh>
    <rPh sb="3" eb="5">
      <t>シュウシ</t>
    </rPh>
    <rPh sb="5" eb="7">
      <t>ヒリツ</t>
    </rPh>
    <rPh sb="10" eb="12">
      <t>キュウスイ</t>
    </rPh>
    <rPh sb="12" eb="14">
      <t>シュウエキ</t>
    </rPh>
    <rPh sb="15" eb="17">
      <t>イジ</t>
    </rPh>
    <rPh sb="17" eb="19">
      <t>カンリ</t>
    </rPh>
    <rPh sb="19" eb="21">
      <t>ヒヨウ</t>
    </rPh>
    <rPh sb="24" eb="26">
      <t>ケイジョウ</t>
    </rPh>
    <rPh sb="26" eb="28">
      <t>ヒヨウ</t>
    </rPh>
    <rPh sb="29" eb="30">
      <t>マカナ</t>
    </rPh>
    <rPh sb="36" eb="38">
      <t>ジンコウ</t>
    </rPh>
    <rPh sb="38" eb="39">
      <t>ゲン</t>
    </rPh>
    <rPh sb="42" eb="44">
      <t>キュウスイ</t>
    </rPh>
    <rPh sb="44" eb="46">
      <t>シュウエキ</t>
    </rPh>
    <rPh sb="47" eb="49">
      <t>ゲンショウ</t>
    </rPh>
    <rPh sb="50" eb="52">
      <t>ドウリョク</t>
    </rPh>
    <rPh sb="52" eb="53">
      <t>ヒ</t>
    </rPh>
    <rPh sb="53" eb="54">
      <t>トウ</t>
    </rPh>
    <rPh sb="55" eb="57">
      <t>コウトウ</t>
    </rPh>
    <rPh sb="62" eb="64">
      <t>ケイヒ</t>
    </rPh>
    <rPh sb="65" eb="67">
      <t>ゾウカ</t>
    </rPh>
    <rPh sb="70" eb="72">
      <t>ネンネン</t>
    </rPh>
    <rPh sb="72" eb="74">
      <t>ケイジョウ</t>
    </rPh>
    <rPh sb="74" eb="76">
      <t>シュウシ</t>
    </rPh>
    <rPh sb="76" eb="78">
      <t>ヒリツ</t>
    </rPh>
    <rPh sb="79" eb="81">
      <t>テイカ</t>
    </rPh>
    <rPh sb="88" eb="90">
      <t>リュウドウ</t>
    </rPh>
    <rPh sb="90" eb="92">
      <t>ヒリツ</t>
    </rPh>
    <rPh sb="100" eb="101">
      <t>コ</t>
    </rPh>
    <rPh sb="106" eb="108">
      <t>シハラ</t>
    </rPh>
    <rPh sb="109" eb="111">
      <t>ノウリョク</t>
    </rPh>
    <rPh sb="112" eb="114">
      <t>イジ</t>
    </rPh>
    <rPh sb="122" eb="124">
      <t>キギョウ</t>
    </rPh>
    <rPh sb="124" eb="125">
      <t>サイ</t>
    </rPh>
    <rPh sb="125" eb="127">
      <t>ザンダカ</t>
    </rPh>
    <rPh sb="127" eb="128">
      <t>タイ</t>
    </rPh>
    <rPh sb="128" eb="130">
      <t>キュウスイ</t>
    </rPh>
    <rPh sb="130" eb="132">
      <t>シュウエキ</t>
    </rPh>
    <rPh sb="132" eb="134">
      <t>ヒリツ</t>
    </rPh>
    <rPh sb="137" eb="139">
      <t>キカン</t>
    </rPh>
    <rPh sb="139" eb="141">
      <t>カンロ</t>
    </rPh>
    <rPh sb="141" eb="143">
      <t>コウシン</t>
    </rPh>
    <rPh sb="143" eb="145">
      <t>ジギョウ</t>
    </rPh>
    <rPh sb="146" eb="147">
      <t>オコナ</t>
    </rPh>
    <rPh sb="154" eb="156">
      <t>キギョウ</t>
    </rPh>
    <rPh sb="156" eb="157">
      <t>サイ</t>
    </rPh>
    <rPh sb="158" eb="160">
      <t>ケイゾク</t>
    </rPh>
    <rPh sb="162" eb="163">
      <t>カ</t>
    </rPh>
    <rPh sb="163" eb="164">
      <t>イ</t>
    </rPh>
    <rPh sb="170" eb="174">
      <t>ルイジダンタイ</t>
    </rPh>
    <rPh sb="175" eb="177">
      <t>ヘイキン</t>
    </rPh>
    <rPh sb="177" eb="178">
      <t>チ</t>
    </rPh>
    <rPh sb="181" eb="182">
      <t>ヒク</t>
    </rPh>
    <rPh sb="183" eb="185">
      <t>スウチ</t>
    </rPh>
    <rPh sb="194" eb="196">
      <t>リョウキン</t>
    </rPh>
    <rPh sb="196" eb="198">
      <t>カイシュウ</t>
    </rPh>
    <rPh sb="198" eb="199">
      <t>リツ</t>
    </rPh>
    <rPh sb="202" eb="204">
      <t>キュウスイ</t>
    </rPh>
    <rPh sb="208" eb="210">
      <t>ヒヨウ</t>
    </rPh>
    <rPh sb="211" eb="213">
      <t>キュウスイ</t>
    </rPh>
    <rPh sb="213" eb="215">
      <t>シュウエキ</t>
    </rPh>
    <rPh sb="216" eb="217">
      <t>マカナ</t>
    </rPh>
    <rPh sb="226" eb="228">
      <t>ルイジ</t>
    </rPh>
    <rPh sb="228" eb="230">
      <t>ダンタイ</t>
    </rPh>
    <rPh sb="231" eb="233">
      <t>ヘイキン</t>
    </rPh>
    <rPh sb="234" eb="236">
      <t>ウワマワ</t>
    </rPh>
    <rPh sb="243" eb="245">
      <t>キュウスイ</t>
    </rPh>
    <rPh sb="245" eb="247">
      <t>ゲンカ</t>
    </rPh>
    <rPh sb="250" eb="252">
      <t>ルイジ</t>
    </rPh>
    <rPh sb="252" eb="254">
      <t>ダンタイ</t>
    </rPh>
    <rPh sb="255" eb="257">
      <t>ヘイキン</t>
    </rPh>
    <rPh sb="260" eb="261">
      <t>ヒク</t>
    </rPh>
    <rPh sb="262" eb="264">
      <t>スイジュン</t>
    </rPh>
    <rPh sb="265" eb="267">
      <t>イジ</t>
    </rPh>
    <rPh sb="272" eb="274">
      <t>コンゴ</t>
    </rPh>
    <rPh sb="275" eb="277">
      <t>ギョウム</t>
    </rPh>
    <rPh sb="277" eb="279">
      <t>イタク</t>
    </rPh>
    <rPh sb="280" eb="282">
      <t>ケイゾク</t>
    </rPh>
    <rPh sb="286" eb="288">
      <t>ケイヒ</t>
    </rPh>
    <rPh sb="288" eb="290">
      <t>セツゲン</t>
    </rPh>
    <rPh sb="291" eb="292">
      <t>ハカ</t>
    </rPh>
    <rPh sb="296" eb="298">
      <t>スイジュン</t>
    </rPh>
    <rPh sb="299" eb="301">
      <t>イジ</t>
    </rPh>
    <rPh sb="307" eb="308">
      <t>ツト</t>
    </rPh>
    <rPh sb="315" eb="317">
      <t>シセツ</t>
    </rPh>
    <rPh sb="317" eb="320">
      <t>リヨウリツ</t>
    </rPh>
    <rPh sb="323" eb="325">
      <t>ルイジ</t>
    </rPh>
    <rPh sb="325" eb="327">
      <t>ダンタイ</t>
    </rPh>
    <rPh sb="328" eb="330">
      <t>ヘイキン</t>
    </rPh>
    <rPh sb="330" eb="331">
      <t>チ</t>
    </rPh>
    <rPh sb="334" eb="335">
      <t>タカ</t>
    </rPh>
    <rPh sb="340" eb="342">
      <t>ゼンハン</t>
    </rPh>
    <rPh sb="343" eb="345">
      <t>イジ</t>
    </rPh>
    <rPh sb="351" eb="353">
      <t>コンゴ</t>
    </rPh>
    <rPh sb="354" eb="356">
      <t>シヨウ</t>
    </rPh>
    <rPh sb="356" eb="358">
      <t>スイリョウ</t>
    </rPh>
    <rPh sb="359" eb="361">
      <t>ゲンショウ</t>
    </rPh>
    <rPh sb="362" eb="363">
      <t>トモナ</t>
    </rPh>
    <rPh sb="364" eb="366">
      <t>ゲンショウ</t>
    </rPh>
    <rPh sb="366" eb="368">
      <t>ケイコウ</t>
    </rPh>
    <rPh sb="369" eb="371">
      <t>ミコ</t>
    </rPh>
    <rPh sb="377" eb="379">
      <t>シセツ</t>
    </rPh>
    <rPh sb="380" eb="382">
      <t>コウシン</t>
    </rPh>
    <rPh sb="382" eb="383">
      <t>ジ</t>
    </rPh>
    <rPh sb="385" eb="387">
      <t>テキセイ</t>
    </rPh>
    <rPh sb="387" eb="389">
      <t>キボ</t>
    </rPh>
    <rPh sb="392" eb="394">
      <t>ケントウ</t>
    </rPh>
    <rPh sb="395" eb="397">
      <t>ヒツヨウ</t>
    </rPh>
    <rPh sb="403" eb="406">
      <t>ユウシュウリツ</t>
    </rPh>
    <rPh sb="409" eb="412">
      <t>ハイスイカン</t>
    </rPh>
    <rPh sb="415" eb="417">
      <t>ロウスイ</t>
    </rPh>
    <rPh sb="417" eb="418">
      <t>トウ</t>
    </rPh>
    <rPh sb="422" eb="424">
      <t>ルイジ</t>
    </rPh>
    <rPh sb="424" eb="426">
      <t>ダンタイ</t>
    </rPh>
    <rPh sb="427" eb="429">
      <t>ヘイキン</t>
    </rPh>
    <rPh sb="429" eb="430">
      <t>チ</t>
    </rPh>
    <rPh sb="431" eb="432">
      <t>オオ</t>
    </rPh>
    <rPh sb="434" eb="436">
      <t>シタマワ</t>
    </rPh>
    <rPh sb="441" eb="443">
      <t>ゲンザイ</t>
    </rPh>
    <rPh sb="443" eb="445">
      <t>ロウスイ</t>
    </rPh>
    <rPh sb="445" eb="447">
      <t>チョウサ</t>
    </rPh>
    <rPh sb="448" eb="450">
      <t>カンロ</t>
    </rPh>
    <rPh sb="450" eb="452">
      <t>コウシン</t>
    </rPh>
    <rPh sb="453" eb="454">
      <t>オコナ</t>
    </rPh>
    <rPh sb="455" eb="457">
      <t>ロウスイ</t>
    </rPh>
    <rPh sb="458" eb="460">
      <t>ヨクセイ</t>
    </rPh>
    <rPh sb="461" eb="462">
      <t>ツト</t>
    </rPh>
    <rPh sb="469" eb="471">
      <t>レイワ</t>
    </rPh>
    <rPh sb="472" eb="474">
      <t>ネンド</t>
    </rPh>
    <rPh sb="476" eb="478">
      <t>カクゲツ</t>
    </rPh>
    <rPh sb="478" eb="480">
      <t>ケンシン</t>
    </rPh>
    <rPh sb="480" eb="482">
      <t>ギョウム</t>
    </rPh>
    <rPh sb="482" eb="484">
      <t>ドウニュウ</t>
    </rPh>
    <rPh sb="484" eb="485">
      <t>ジ</t>
    </rPh>
    <rPh sb="486" eb="488">
      <t>ケイカ</t>
    </rPh>
    <rPh sb="488" eb="490">
      <t>ソチ</t>
    </rPh>
    <rPh sb="491" eb="494">
      <t>ユウシュウリツ</t>
    </rPh>
    <rPh sb="495" eb="497">
      <t>テイカ</t>
    </rPh>
    <rPh sb="498" eb="499">
      <t>オオ</t>
    </rPh>
    <rPh sb="501" eb="503">
      <t>エイキョウ</t>
    </rPh>
    <phoneticPr fontId="4"/>
  </si>
  <si>
    <t>【有形固定資産減価償却率】
　類似団体の平均より低いが、年々上昇し、老朽化が進行している。今後、老朽化する河南浄水場等の施設整備が必要となってくるため、効率的な投資計画を立案して事業を実施していく必要がある。
【管路経年化率】
　計画的な管路更新により、令和元年度から、類似団体の平均値を下回っている。しかしながら法定耐用年数を経過した管路を多く保有しており、昭和50年代に拡張した管路が更新期を迎えるため、今後も一定の経年化率が見込まれる。
【管路更新率】
　基幹管路の耐震化工事をすすめているが、令和３年度は施工困難箇所に着手し、更新延長が伸び悩んだため、更新率の低下となった。</t>
    <rPh sb="1" eb="7">
      <t>ユウケイコテイシサン</t>
    </rPh>
    <rPh sb="7" eb="9">
      <t>ゲンカ</t>
    </rPh>
    <rPh sb="9" eb="11">
      <t>ショウキャク</t>
    </rPh>
    <rPh sb="11" eb="12">
      <t>リツ</t>
    </rPh>
    <rPh sb="15" eb="19">
      <t>ルイジダンタイ</t>
    </rPh>
    <rPh sb="20" eb="22">
      <t>ヘイキン</t>
    </rPh>
    <rPh sb="24" eb="25">
      <t>ヒク</t>
    </rPh>
    <rPh sb="28" eb="30">
      <t>ネンネン</t>
    </rPh>
    <rPh sb="30" eb="32">
      <t>ジョウショウ</t>
    </rPh>
    <rPh sb="34" eb="37">
      <t>ロウキュウカ</t>
    </rPh>
    <rPh sb="38" eb="40">
      <t>シンコウ</t>
    </rPh>
    <rPh sb="45" eb="47">
      <t>コンゴ</t>
    </rPh>
    <rPh sb="48" eb="51">
      <t>ロウキュウカ</t>
    </rPh>
    <rPh sb="53" eb="55">
      <t>カナン</t>
    </rPh>
    <rPh sb="55" eb="58">
      <t>ジョウスイジョウ</t>
    </rPh>
    <rPh sb="58" eb="59">
      <t>トウ</t>
    </rPh>
    <rPh sb="60" eb="62">
      <t>シセツ</t>
    </rPh>
    <rPh sb="62" eb="64">
      <t>セイビ</t>
    </rPh>
    <rPh sb="65" eb="67">
      <t>ヒツヨウ</t>
    </rPh>
    <rPh sb="76" eb="79">
      <t>コウリツテキ</t>
    </rPh>
    <rPh sb="80" eb="82">
      <t>トウシ</t>
    </rPh>
    <rPh sb="82" eb="84">
      <t>ケイカク</t>
    </rPh>
    <rPh sb="85" eb="87">
      <t>リツアン</t>
    </rPh>
    <rPh sb="89" eb="91">
      <t>ジギョウ</t>
    </rPh>
    <rPh sb="92" eb="94">
      <t>ジッシ</t>
    </rPh>
    <rPh sb="98" eb="100">
      <t>ヒツヨウ</t>
    </rPh>
    <rPh sb="106" eb="108">
      <t>カンロ</t>
    </rPh>
    <rPh sb="108" eb="110">
      <t>ケイネン</t>
    </rPh>
    <rPh sb="110" eb="111">
      <t>カ</t>
    </rPh>
    <rPh sb="111" eb="112">
      <t>リツ</t>
    </rPh>
    <rPh sb="115" eb="118">
      <t>ケイカクテキ</t>
    </rPh>
    <rPh sb="119" eb="121">
      <t>カンロ</t>
    </rPh>
    <rPh sb="121" eb="123">
      <t>コウシン</t>
    </rPh>
    <rPh sb="127" eb="129">
      <t>レイワ</t>
    </rPh>
    <rPh sb="129" eb="131">
      <t>ガンネン</t>
    </rPh>
    <rPh sb="131" eb="132">
      <t>ド</t>
    </rPh>
    <rPh sb="135" eb="137">
      <t>ルイジ</t>
    </rPh>
    <rPh sb="137" eb="139">
      <t>ダンタイ</t>
    </rPh>
    <rPh sb="140" eb="143">
      <t>ヘイキンチ</t>
    </rPh>
    <rPh sb="144" eb="146">
      <t>シタマワ</t>
    </rPh>
    <rPh sb="157" eb="159">
      <t>ホウテイ</t>
    </rPh>
    <rPh sb="159" eb="161">
      <t>タイヨウ</t>
    </rPh>
    <rPh sb="161" eb="163">
      <t>ネンスウ</t>
    </rPh>
    <rPh sb="164" eb="166">
      <t>ケイカ</t>
    </rPh>
    <rPh sb="168" eb="170">
      <t>カンロ</t>
    </rPh>
    <rPh sb="171" eb="172">
      <t>オオ</t>
    </rPh>
    <rPh sb="173" eb="175">
      <t>ホユウ</t>
    </rPh>
    <rPh sb="180" eb="182">
      <t>ショウワ</t>
    </rPh>
    <rPh sb="184" eb="186">
      <t>ネンダイ</t>
    </rPh>
    <rPh sb="187" eb="189">
      <t>カクチョウ</t>
    </rPh>
    <rPh sb="191" eb="193">
      <t>カンロ</t>
    </rPh>
    <rPh sb="223" eb="225">
      <t>カンロ</t>
    </rPh>
    <rPh sb="225" eb="227">
      <t>コウシン</t>
    </rPh>
    <rPh sb="227" eb="228">
      <t>リツ</t>
    </rPh>
    <rPh sb="231" eb="233">
      <t>キカン</t>
    </rPh>
    <rPh sb="233" eb="235">
      <t>カンロ</t>
    </rPh>
    <rPh sb="236" eb="239">
      <t>タイシンカ</t>
    </rPh>
    <rPh sb="239" eb="241">
      <t>コウジ</t>
    </rPh>
    <rPh sb="250" eb="252">
      <t>レイワ</t>
    </rPh>
    <rPh sb="253" eb="255">
      <t>ネンド</t>
    </rPh>
    <rPh sb="256" eb="258">
      <t>セコウ</t>
    </rPh>
    <rPh sb="258" eb="260">
      <t>コンナン</t>
    </rPh>
    <rPh sb="260" eb="262">
      <t>カショ</t>
    </rPh>
    <rPh sb="263" eb="265">
      <t>チャクシュ</t>
    </rPh>
    <rPh sb="267" eb="269">
      <t>コウシン</t>
    </rPh>
    <rPh sb="269" eb="271">
      <t>エンチョウ</t>
    </rPh>
    <rPh sb="272" eb="273">
      <t>ノ</t>
    </rPh>
    <rPh sb="274" eb="275">
      <t>ナヤ</t>
    </rPh>
    <rPh sb="280" eb="282">
      <t>コウシン</t>
    </rPh>
    <rPh sb="282" eb="283">
      <t>リツ</t>
    </rPh>
    <rPh sb="284" eb="286">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</si>
</sst>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0.57999999999999996</c:v>
                </c:pt>
                <c:pt idx="1">
                  <c:v>0.9</c:v>
                </c:pt>
                <c:pt idx="2">
                  <c:v>1.1000000000000001</c:v>
                </c:pt>
                <c:pt idx="3">
                  <c:v>0.65</c:v>
                </c:pt>
                <c:pt idx="4">
                  <c:v>0.38</c:v>
                </c:pt>
              </c:numCache>
            </c:numRef>
          </c:val>
          <c:extLst>
            <c:ext xmlns:c16="http://schemas.microsoft.com/office/drawing/2014/chart" uri="{C3380CC4-5D6E-409C-BE32-E72D297353CC}">
              <c16:uniqueId val="{00000000-0BAD-4658-9859-99701A727E3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0BAD-4658-9859-99701A727E3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63.02</c:v>
                </c:pt>
                <c:pt idx="1">
                  <c:v>61.56</c:v>
                </c:pt>
                <c:pt idx="2">
                  <c:v>62.01</c:v>
                </c:pt>
                <c:pt idx="3">
                  <c:v>63.96</c:v>
                </c:pt>
                <c:pt idx="4">
                  <c:v>62.01</c:v>
                </c:pt>
              </c:numCache>
            </c:numRef>
          </c:val>
          <c:extLst>
            <c:ext xmlns:c16="http://schemas.microsoft.com/office/drawing/2014/chart" uri="{C3380CC4-5D6E-409C-BE32-E72D297353CC}">
              <c16:uniqueId val="{00000000-BFAA-449E-BADB-077F056298D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BFAA-449E-BADB-077F056298D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80.02</c:v>
                </c:pt>
                <c:pt idx="1">
                  <c:v>79.52</c:v>
                </c:pt>
                <c:pt idx="2">
                  <c:v>76.72</c:v>
                </c:pt>
                <c:pt idx="3">
                  <c:v>75.150000000000006</c:v>
                </c:pt>
                <c:pt idx="4">
                  <c:v>69.69</c:v>
                </c:pt>
              </c:numCache>
            </c:numRef>
          </c:val>
          <c:extLst>
            <c:ext xmlns:c16="http://schemas.microsoft.com/office/drawing/2014/chart" uri="{C3380CC4-5D6E-409C-BE32-E72D297353CC}">
              <c16:uniqueId val="{00000000-9C48-4C85-98C5-A087EC8D826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9C48-4C85-98C5-A087EC8D826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127.02</c:v>
                </c:pt>
                <c:pt idx="1">
                  <c:v>128.75</c:v>
                </c:pt>
                <c:pt idx="2">
                  <c:v>128.68</c:v>
                </c:pt>
                <c:pt idx="3">
                  <c:v>126.03</c:v>
                </c:pt>
                <c:pt idx="4">
                  <c:v>113.07</c:v>
                </c:pt>
              </c:numCache>
            </c:numRef>
          </c:val>
          <c:extLst>
            <c:ext xmlns:c16="http://schemas.microsoft.com/office/drawing/2014/chart" uri="{C3380CC4-5D6E-409C-BE32-E72D297353CC}">
              <c16:uniqueId val="{00000000-34CA-4B5A-A5F3-CD36BF8A6FC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34CA-4B5A-A5F3-CD36BF8A6FC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47.46</c:v>
                </c:pt>
                <c:pt idx="1">
                  <c:v>47.92</c:v>
                </c:pt>
                <c:pt idx="2">
                  <c:v>48.28</c:v>
                </c:pt>
                <c:pt idx="3">
                  <c:v>48.86</c:v>
                </c:pt>
                <c:pt idx="4">
                  <c:v>49.59</c:v>
                </c:pt>
              </c:numCache>
            </c:numRef>
          </c:val>
          <c:extLst>
            <c:ext xmlns:c16="http://schemas.microsoft.com/office/drawing/2014/chart" uri="{C3380CC4-5D6E-409C-BE32-E72D297353CC}">
              <c16:uniqueId val="{00000000-21FD-42AC-A4E6-88400E2EB3E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21FD-42AC-A4E6-88400E2EB3E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16.62</c:v>
                </c:pt>
                <c:pt idx="1">
                  <c:v>17.93</c:v>
                </c:pt>
                <c:pt idx="2">
                  <c:v>16.149999999999999</c:v>
                </c:pt>
                <c:pt idx="3">
                  <c:v>16.16</c:v>
                </c:pt>
                <c:pt idx="4">
                  <c:v>17.059999999999999</c:v>
                </c:pt>
              </c:numCache>
            </c:numRef>
          </c:val>
          <c:extLst>
            <c:ext xmlns:c16="http://schemas.microsoft.com/office/drawing/2014/chart" uri="{C3380CC4-5D6E-409C-BE32-E72D297353CC}">
              <c16:uniqueId val="{00000000-2824-4CE8-A50F-E00B7234236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2824-4CE8-A50F-E00B7234236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2A-4BF6-95B4-0046BFCA78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142A-4BF6-95B4-0046BFCA78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239.23</c:v>
                </c:pt>
                <c:pt idx="1">
                  <c:v>228.62</c:v>
                </c:pt>
                <c:pt idx="2">
                  <c:v>278.7</c:v>
                </c:pt>
                <c:pt idx="3">
                  <c:v>321.69</c:v>
                </c:pt>
                <c:pt idx="4">
                  <c:v>341.12</c:v>
                </c:pt>
              </c:numCache>
            </c:numRef>
          </c:val>
          <c:extLst>
            <c:ext xmlns:c16="http://schemas.microsoft.com/office/drawing/2014/chart" uri="{C3380CC4-5D6E-409C-BE32-E72D297353CC}">
              <c16:uniqueId val="{00000000-E319-42C4-BCD2-4A416DBFDE7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E319-42C4-BCD2-4A416DBFDE7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349.54</c:v>
                </c:pt>
                <c:pt idx="1">
                  <c:v>345.86</c:v>
                </c:pt>
                <c:pt idx="2">
                  <c:v>344.81</c:v>
                </c:pt>
                <c:pt idx="3">
                  <c:v>439.29</c:v>
                </c:pt>
                <c:pt idx="4">
                  <c:v>357.19</c:v>
                </c:pt>
              </c:numCache>
            </c:numRef>
          </c:val>
          <c:extLst>
            <c:ext xmlns:c16="http://schemas.microsoft.com/office/drawing/2014/chart" uri="{C3380CC4-5D6E-409C-BE32-E72D297353CC}">
              <c16:uniqueId val="{00000000-B3E2-41D4-9662-C39BCE01F52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B3E2-41D4-9662-C39BCE01F52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126.77</c:v>
                </c:pt>
                <c:pt idx="1">
                  <c:v>128.18</c:v>
                </c:pt>
                <c:pt idx="2">
                  <c:v>127.33</c:v>
                </c:pt>
                <c:pt idx="3">
                  <c:v>91.84</c:v>
                </c:pt>
                <c:pt idx="4">
                  <c:v>112.03</c:v>
                </c:pt>
              </c:numCache>
            </c:numRef>
          </c:val>
          <c:extLst>
            <c:ext xmlns:c16="http://schemas.microsoft.com/office/drawing/2014/chart" uri="{C3380CC4-5D6E-409C-BE32-E72D297353CC}">
              <c16:uniqueId val="{00000000-5B6E-4A31-A0D7-C892B3BD5DD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5B6E-4A31-A0D7-C892B3BD5DD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97.66</c:v>
                </c:pt>
                <c:pt idx="1">
                  <c:v>98.63</c:v>
                </c:pt>
                <c:pt idx="2">
                  <c:v>99.51</c:v>
                </c:pt>
                <c:pt idx="3">
                  <c:v>104.41</c:v>
                </c:pt>
                <c:pt idx="4">
                  <c:v>113.51</c:v>
                </c:pt>
              </c:numCache>
            </c:numRef>
          </c:val>
          <c:extLst>
            <c:ext xmlns:c16="http://schemas.microsoft.com/office/drawing/2014/chart" uri="{C3380CC4-5D6E-409C-BE32-E72D297353CC}">
              <c16:uniqueId val="{00000000-18DD-4BA3-9503-DD1520150A1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18DD-4BA3-9503-DD1520150A1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和歌山県　有田市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26713</v>
      </c>
      <c r="AM8" s="66"/>
      <c r="AN8" s="66"/>
      <c r="AO8" s="66"/>
      <c r="AP8" s="66"/>
      <c r="AQ8" s="66"/>
      <c r="AR8" s="66"/>
      <c r="AS8" s="66"/>
      <c r="AT8" s="37">
        <f>データ!$S$6</f>
        <v>36.83</v>
      </c>
      <c r="AU8" s="38"/>
      <c r="AV8" s="38"/>
      <c r="AW8" s="38"/>
      <c r="AX8" s="38"/>
      <c r="AY8" s="38"/>
      <c r="AZ8" s="38"/>
      <c r="BA8" s="38"/>
      <c r="BB8" s="55">
        <f>データ!$T$6</f>
        <v>725.31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68.58</v>
      </c>
      <c r="J10" s="38"/>
      <c r="K10" s="38"/>
      <c r="L10" s="38"/>
      <c r="M10" s="38"/>
      <c r="N10" s="38"/>
      <c r="O10" s="65"/>
      <c r="P10" s="55">
        <f>データ!$P$6</f>
        <v>99.7</v>
      </c>
      <c r="Q10" s="55"/>
      <c r="R10" s="55"/>
      <c r="S10" s="55"/>
      <c r="T10" s="55"/>
      <c r="U10" s="55"/>
      <c r="V10" s="55"/>
      <c r="W10" s="66">
        <f>データ!$Q$6</f>
        <v>2552</v>
      </c>
      <c r="X10" s="66"/>
      <c r="Y10" s="66"/>
      <c r="Z10" s="66"/>
      <c r="AA10" s="66"/>
      <c r="AB10" s="66"/>
      <c r="AC10" s="66"/>
      <c r="AD10" s="2"/>
      <c r="AE10" s="2"/>
      <c r="AF10" s="2"/>
      <c r="AG10" s="2"/>
      <c r="AH10" s="2"/>
      <c r="AI10" s="2"/>
      <c r="AJ10" s="2"/>
      <c r="AK10" s="2"/>
      <c r="AL10" s="66">
        <f>データ!$U$6</f>
        <v>26482</v>
      </c>
      <c r="AM10" s="66"/>
      <c r="AN10" s="66"/>
      <c r="AO10" s="66"/>
      <c r="AP10" s="66"/>
      <c r="AQ10" s="66"/>
      <c r="AR10" s="66"/>
      <c r="AS10" s="66"/>
      <c r="AT10" s="37">
        <f>データ!$V$6</f>
        <v>19.27</v>
      </c>
      <c r="AU10" s="38"/>
      <c r="AV10" s="38"/>
      <c r="AW10" s="38"/>
      <c r="AX10" s="38"/>
      <c r="AY10" s="38"/>
      <c r="AZ10" s="38"/>
      <c r="BA10" s="38"/>
      <c r="BB10" s="55">
        <f>データ!$W$6</f>
        <v>1374.26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JWieNBFNgWni0UcSbdT0c4ZwHvVfs7lBC7fo00zEnwGEi0PJ3mVuhoE9GOXm6RQZ9AcxNYYSClAGZGocX7fgg==" saltValue="R6zFgBs665lRUXQR9Nd37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302040</v>
      </c>
      <c r="D6" s="20">
        <f t="shared" si="3"/>
        <v>46</v>
      </c>
      <c r="E6" s="20">
        <f t="shared" si="3"/>
        <v>1</v>
      </c>
      <c r="F6" s="20">
        <f t="shared" si="3"/>
        <v>0</v>
      </c>
      <c r="G6" s="20">
        <f t="shared" si="3"/>
        <v>1</v>
      </c>
      <c r="H6" s="20" t="str">
        <f t="shared" si="3"/>
        <v>和歌山県　有田市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68.58</v>
      </c>
      <c r="P6" s="21">
        <f t="shared" si="3"/>
        <v>99.7</v>
      </c>
      <c r="Q6" s="21">
        <f t="shared" si="3"/>
        <v>2552</v>
      </c>
      <c r="R6" s="21">
        <f t="shared" si="3"/>
        <v>26713</v>
      </c>
      <c r="S6" s="21">
        <f t="shared" si="3"/>
        <v>36.83</v>
      </c>
      <c r="T6" s="21">
        <f t="shared" si="3"/>
        <v>725.31</v>
      </c>
      <c r="U6" s="21">
        <f t="shared" si="3"/>
        <v>26482</v>
      </c>
      <c r="V6" s="21">
        <f t="shared" si="3"/>
        <v>19.27</v>
      </c>
      <c r="W6" s="21">
        <f t="shared" si="3"/>
        <v>1374.26</v>
      </c>
      <c r="X6" s="22">
        <f>IF(X7="",NA(),X7)</f>
        <v>127.02</v>
      </c>
      <c r="Y6" s="22">
        <f t="shared" ref="Y6:AG6" si="4">IF(Y7="",NA(),Y7)</f>
        <v>128.75</v>
      </c>
      <c r="Z6" s="22">
        <f t="shared" si="4"/>
        <v>128.68</v>
      </c>
      <c r="AA6" s="22">
        <f t="shared" si="4"/>
        <v>126.03</v>
      </c>
      <c r="AB6" s="22">
        <f t="shared" si="4"/>
        <v>113.07</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239.23</v>
      </c>
      <c r="AU6" s="22">
        <f t="shared" ref="AU6:BC6" si="6">IF(AU7="",NA(),AU7)</f>
        <v>228.62</v>
      </c>
      <c r="AV6" s="22">
        <f t="shared" si="6"/>
        <v>278.7</v>
      </c>
      <c r="AW6" s="22">
        <f t="shared" si="6"/>
        <v>321.69</v>
      </c>
      <c r="AX6" s="22">
        <f t="shared" si="6"/>
        <v>341.12</v>
      </c>
      <c r="AY6" s="22">
        <f t="shared" si="6"/>
        <v>359.47</v>
      </c>
      <c r="AZ6" s="22">
        <f t="shared" si="6"/>
        <v>369.69</v>
      </c>
      <c r="BA6" s="22">
        <f t="shared" si="6"/>
        <v>379.08</v>
      </c>
      <c r="BB6" s="22">
        <f t="shared" si="6"/>
        <v>367.55</v>
      </c>
      <c r="BC6" s="22">
        <f t="shared" si="6"/>
        <v>378.56</v>
      </c>
      <c r="BD6" s="21" t="str">
        <f>IF(BD7="","",IF(BD7="-","【-】","【"&amp;SUBSTITUTE(TEXT(BD7,"#,##0.00"),"-","△")&amp;"】"))</f>
        <v>【261.51】</v>
      </c>
      <c r="BE6" s="22">
        <f>IF(BE7="",NA(),BE7)</f>
        <v>349.54</v>
      </c>
      <c r="BF6" s="22">
        <f t="shared" ref="BF6:BN6" si="7">IF(BF7="",NA(),BF7)</f>
        <v>345.86</v>
      </c>
      <c r="BG6" s="22">
        <f t="shared" si="7"/>
        <v>344.81</v>
      </c>
      <c r="BH6" s="22">
        <f t="shared" si="7"/>
        <v>439.29</v>
      </c>
      <c r="BI6" s="22">
        <f t="shared" si="7"/>
        <v>357.19</v>
      </c>
      <c r="BJ6" s="22">
        <f t="shared" si="7"/>
        <v>401.79</v>
      </c>
      <c r="BK6" s="22">
        <f t="shared" si="7"/>
        <v>402.99</v>
      </c>
      <c r="BL6" s="22">
        <f t="shared" si="7"/>
        <v>398.98</v>
      </c>
      <c r="BM6" s="22">
        <f t="shared" si="7"/>
        <v>418.68</v>
      </c>
      <c r="BN6" s="22">
        <f t="shared" si="7"/>
        <v>395.68</v>
      </c>
      <c r="BO6" s="21" t="str">
        <f>IF(BO7="","",IF(BO7="-","【-】","【"&amp;SUBSTITUTE(TEXT(BO7,"#,##0.00"),"-","△")&amp;"】"))</f>
        <v>【265.16】</v>
      </c>
      <c r="BP6" s="22">
        <f>IF(BP7="",NA(),BP7)</f>
        <v>126.77</v>
      </c>
      <c r="BQ6" s="22">
        <f t="shared" ref="BQ6:BY6" si="8">IF(BQ7="",NA(),BQ7)</f>
        <v>128.18</v>
      </c>
      <c r="BR6" s="22">
        <f t="shared" si="8"/>
        <v>127.33</v>
      </c>
      <c r="BS6" s="22">
        <f t="shared" si="8"/>
        <v>91.84</v>
      </c>
      <c r="BT6" s="22">
        <f t="shared" si="8"/>
        <v>112.03</v>
      </c>
      <c r="BU6" s="22">
        <f t="shared" si="8"/>
        <v>100.12</v>
      </c>
      <c r="BV6" s="22">
        <f t="shared" si="8"/>
        <v>98.66</v>
      </c>
      <c r="BW6" s="22">
        <f t="shared" si="8"/>
        <v>98.64</v>
      </c>
      <c r="BX6" s="22">
        <f t="shared" si="8"/>
        <v>94.78</v>
      </c>
      <c r="BY6" s="22">
        <f t="shared" si="8"/>
        <v>97.59</v>
      </c>
      <c r="BZ6" s="21" t="str">
        <f>IF(BZ7="","",IF(BZ7="-","【-】","【"&amp;SUBSTITUTE(TEXT(BZ7,"#,##0.00"),"-","△")&amp;"】"))</f>
        <v>【102.35】</v>
      </c>
      <c r="CA6" s="22">
        <f>IF(CA7="",NA(),CA7)</f>
        <v>97.66</v>
      </c>
      <c r="CB6" s="22">
        <f t="shared" ref="CB6:CJ6" si="9">IF(CB7="",NA(),CB7)</f>
        <v>98.63</v>
      </c>
      <c r="CC6" s="22">
        <f t="shared" si="9"/>
        <v>99.51</v>
      </c>
      <c r="CD6" s="22">
        <f t="shared" si="9"/>
        <v>104.41</v>
      </c>
      <c r="CE6" s="22">
        <f t="shared" si="9"/>
        <v>113.51</v>
      </c>
      <c r="CF6" s="22">
        <f t="shared" si="9"/>
        <v>174.97</v>
      </c>
      <c r="CG6" s="22">
        <f t="shared" si="9"/>
        <v>178.59</v>
      </c>
      <c r="CH6" s="22">
        <f t="shared" si="9"/>
        <v>178.92</v>
      </c>
      <c r="CI6" s="22">
        <f t="shared" si="9"/>
        <v>181.3</v>
      </c>
      <c r="CJ6" s="22">
        <f t="shared" si="9"/>
        <v>181.71</v>
      </c>
      <c r="CK6" s="21" t="str">
        <f>IF(CK7="","",IF(CK7="-","【-】","【"&amp;SUBSTITUTE(TEXT(CK7,"#,##0.00"),"-","△")&amp;"】"))</f>
        <v>【167.74】</v>
      </c>
      <c r="CL6" s="22">
        <f>IF(CL7="",NA(),CL7)</f>
        <v>63.02</v>
      </c>
      <c r="CM6" s="22">
        <f t="shared" ref="CM6:CU6" si="10">IF(CM7="",NA(),CM7)</f>
        <v>61.56</v>
      </c>
      <c r="CN6" s="22">
        <f t="shared" si="10"/>
        <v>62.01</v>
      </c>
      <c r="CO6" s="22">
        <f t="shared" si="10"/>
        <v>63.96</v>
      </c>
      <c r="CP6" s="22">
        <f t="shared" si="10"/>
        <v>62.01</v>
      </c>
      <c r="CQ6" s="22">
        <f t="shared" si="10"/>
        <v>55.63</v>
      </c>
      <c r="CR6" s="22">
        <f t="shared" si="10"/>
        <v>55.03</v>
      </c>
      <c r="CS6" s="22">
        <f t="shared" si="10"/>
        <v>55.14</v>
      </c>
      <c r="CT6" s="22">
        <f t="shared" si="10"/>
        <v>55.89</v>
      </c>
      <c r="CU6" s="22">
        <f t="shared" si="10"/>
        <v>55.72</v>
      </c>
      <c r="CV6" s="21" t="str">
        <f>IF(CV7="","",IF(CV7="-","【-】","【"&amp;SUBSTITUTE(TEXT(CV7,"#,##0.00"),"-","△")&amp;"】"))</f>
        <v>【60.29】</v>
      </c>
      <c r="CW6" s="22">
        <f>IF(CW7="",NA(),CW7)</f>
        <v>80.02</v>
      </c>
      <c r="CX6" s="22">
        <f t="shared" ref="CX6:DF6" si="11">IF(CX7="",NA(),CX7)</f>
        <v>79.52</v>
      </c>
      <c r="CY6" s="22">
        <f t="shared" si="11"/>
        <v>76.72</v>
      </c>
      <c r="CZ6" s="22">
        <f t="shared" si="11"/>
        <v>75.150000000000006</v>
      </c>
      <c r="DA6" s="22">
        <f t="shared" si="11"/>
        <v>69.69</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47.46</v>
      </c>
      <c r="DI6" s="22">
        <f t="shared" ref="DI6:DQ6" si="12">IF(DI7="",NA(),DI7)</f>
        <v>47.92</v>
      </c>
      <c r="DJ6" s="22">
        <f t="shared" si="12"/>
        <v>48.28</v>
      </c>
      <c r="DK6" s="22">
        <f t="shared" si="12"/>
        <v>48.86</v>
      </c>
      <c r="DL6" s="22">
        <f t="shared" si="12"/>
        <v>49.59</v>
      </c>
      <c r="DM6" s="22">
        <f t="shared" si="12"/>
        <v>48.05</v>
      </c>
      <c r="DN6" s="22">
        <f t="shared" si="12"/>
        <v>48.87</v>
      </c>
      <c r="DO6" s="22">
        <f t="shared" si="12"/>
        <v>49.92</v>
      </c>
      <c r="DP6" s="22">
        <f t="shared" si="12"/>
        <v>50.63</v>
      </c>
      <c r="DQ6" s="22">
        <f t="shared" si="12"/>
        <v>51.29</v>
      </c>
      <c r="DR6" s="21" t="str">
        <f>IF(DR7="","",IF(DR7="-","【-】","【"&amp;SUBSTITUTE(TEXT(DR7,"#,##0.00"),"-","△")&amp;"】"))</f>
        <v>【50.88】</v>
      </c>
      <c r="DS6" s="22">
        <f>IF(DS7="",NA(),DS7)</f>
        <v>16.62</v>
      </c>
      <c r="DT6" s="22">
        <f t="shared" ref="DT6:EB6" si="13">IF(DT7="",NA(),DT7)</f>
        <v>17.93</v>
      </c>
      <c r="DU6" s="22">
        <f t="shared" si="13"/>
        <v>16.149999999999999</v>
      </c>
      <c r="DV6" s="22">
        <f t="shared" si="13"/>
        <v>16.16</v>
      </c>
      <c r="DW6" s="22">
        <f t="shared" si="13"/>
        <v>17.059999999999999</v>
      </c>
      <c r="DX6" s="22">
        <f t="shared" si="13"/>
        <v>13.39</v>
      </c>
      <c r="DY6" s="22">
        <f t="shared" si="13"/>
        <v>14.85</v>
      </c>
      <c r="DZ6" s="22">
        <f t="shared" si="13"/>
        <v>16.88</v>
      </c>
      <c r="EA6" s="22">
        <f t="shared" si="13"/>
        <v>18.28</v>
      </c>
      <c r="EB6" s="22">
        <f t="shared" si="13"/>
        <v>19.61</v>
      </c>
      <c r="EC6" s="21" t="str">
        <f>IF(EC7="","",IF(EC7="-","【-】","【"&amp;SUBSTITUTE(TEXT(EC7,"#,##0.00"),"-","△")&amp;"】"))</f>
        <v>【22.30】</v>
      </c>
      <c r="ED6" s="22">
        <f>IF(ED7="",NA(),ED7)</f>
        <v>0.57999999999999996</v>
      </c>
      <c r="EE6" s="22">
        <f t="shared" ref="EE6:EM6" si="14">IF(EE7="",NA(),EE7)</f>
        <v>0.9</v>
      </c>
      <c r="EF6" s="22">
        <f t="shared" si="14"/>
        <v>1.1000000000000001</v>
      </c>
      <c r="EG6" s="22">
        <f t="shared" si="14"/>
        <v>0.65</v>
      </c>
      <c r="EH6" s="22">
        <f t="shared" si="14"/>
        <v>0.38</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302040</v>
      </c>
      <c r="D7" s="24">
        <v>46</v>
      </c>
      <c r="E7" s="24">
        <v>1</v>
      </c>
      <c r="F7" s="24">
        <v>0</v>
      </c>
      <c r="G7" s="24">
        <v>1</v>
      </c>
      <c r="H7" s="24" t="s">
        <v>93</v>
      </c>
      <c r="I7" s="24" t="s">
        <v>94</v>
      </c>
      <c r="J7" s="24" t="s">
        <v>95</v>
      </c>
      <c r="K7" s="24" t="s">
        <v>96</v>
      </c>
      <c r="L7" s="24" t="s">
        <v>97</v>
      </c>
      <c r="M7" s="24" t="s">
        <v>98</v>
      </c>
      <c r="N7" s="25" t="s">
        <v>99</v>
      </c>
      <c r="O7" s="25">
        <v>68.58</v>
      </c>
      <c r="P7" s="25">
        <v>99.7</v>
      </c>
      <c r="Q7" s="25">
        <v>2552</v>
      </c>
      <c r="R7" s="25">
        <v>26713</v>
      </c>
      <c r="S7" s="25">
        <v>36.83</v>
      </c>
      <c r="T7" s="25">
        <v>725.31</v>
      </c>
      <c r="U7" s="25">
        <v>26482</v>
      </c>
      <c r="V7" s="25">
        <v>19.27</v>
      </c>
      <c r="W7" s="25">
        <v>1374.26</v>
      </c>
      <c r="X7" s="25">
        <v>127.02</v>
      </c>
      <c r="Y7" s="25">
        <v>128.75</v>
      </c>
      <c r="Z7" s="25">
        <v>128.68</v>
      </c>
      <c r="AA7" s="25">
        <v>126.03</v>
      </c>
      <c r="AB7" s="25">
        <v>113.07</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239.23</v>
      </c>
      <c r="AU7" s="25">
        <v>228.62</v>
      </c>
      <c r="AV7" s="25">
        <v>278.7</v>
      </c>
      <c r="AW7" s="25">
        <v>321.69</v>
      </c>
      <c r="AX7" s="25">
        <v>341.12</v>
      </c>
      <c r="AY7" s="25">
        <v>359.47</v>
      </c>
      <c r="AZ7" s="25">
        <v>369.69</v>
      </c>
      <c r="BA7" s="25">
        <v>379.08</v>
      </c>
      <c r="BB7" s="25">
        <v>367.55</v>
      </c>
      <c r="BC7" s="25">
        <v>378.56</v>
      </c>
      <c r="BD7" s="25">
        <v>261.51</v>
      </c>
      <c r="BE7" s="25">
        <v>349.54</v>
      </c>
      <c r="BF7" s="25">
        <v>345.86</v>
      </c>
      <c r="BG7" s="25">
        <v>344.81</v>
      </c>
      <c r="BH7" s="25">
        <v>439.29</v>
      </c>
      <c r="BI7" s="25">
        <v>357.19</v>
      </c>
      <c r="BJ7" s="25">
        <v>401.79</v>
      </c>
      <c r="BK7" s="25">
        <v>402.99</v>
      </c>
      <c r="BL7" s="25">
        <v>398.98</v>
      </c>
      <c r="BM7" s="25">
        <v>418.68</v>
      </c>
      <c r="BN7" s="25">
        <v>395.68</v>
      </c>
      <c r="BO7" s="25">
        <v>265.16000000000003</v>
      </c>
      <c r="BP7" s="25">
        <v>126.77</v>
      </c>
      <c r="BQ7" s="25">
        <v>128.18</v>
      </c>
      <c r="BR7" s="25">
        <v>127.33</v>
      </c>
      <c r="BS7" s="25">
        <v>91.84</v>
      </c>
      <c r="BT7" s="25">
        <v>112.03</v>
      </c>
      <c r="BU7" s="25">
        <v>100.12</v>
      </c>
      <c r="BV7" s="25">
        <v>98.66</v>
      </c>
      <c r="BW7" s="25">
        <v>98.64</v>
      </c>
      <c r="BX7" s="25">
        <v>94.78</v>
      </c>
      <c r="BY7" s="25">
        <v>97.59</v>
      </c>
      <c r="BZ7" s="25">
        <v>102.35</v>
      </c>
      <c r="CA7" s="25">
        <v>97.66</v>
      </c>
      <c r="CB7" s="25">
        <v>98.63</v>
      </c>
      <c r="CC7" s="25">
        <v>99.51</v>
      </c>
      <c r="CD7" s="25">
        <v>104.41</v>
      </c>
      <c r="CE7" s="25">
        <v>113.51</v>
      </c>
      <c r="CF7" s="25">
        <v>174.97</v>
      </c>
      <c r="CG7" s="25">
        <v>178.59</v>
      </c>
      <c r="CH7" s="25">
        <v>178.92</v>
      </c>
      <c r="CI7" s="25">
        <v>181.3</v>
      </c>
      <c r="CJ7" s="25">
        <v>181.71</v>
      </c>
      <c r="CK7" s="25">
        <v>167.74</v>
      </c>
      <c r="CL7" s="25">
        <v>63.02</v>
      </c>
      <c r="CM7" s="25">
        <v>61.56</v>
      </c>
      <c r="CN7" s="25">
        <v>62.01</v>
      </c>
      <c r="CO7" s="25">
        <v>63.96</v>
      </c>
      <c r="CP7" s="25">
        <v>62.01</v>
      </c>
      <c r="CQ7" s="25">
        <v>55.63</v>
      </c>
      <c r="CR7" s="25">
        <v>55.03</v>
      </c>
      <c r="CS7" s="25">
        <v>55.14</v>
      </c>
      <c r="CT7" s="25">
        <v>55.89</v>
      </c>
      <c r="CU7" s="25">
        <v>55.72</v>
      </c>
      <c r="CV7" s="25">
        <v>60.29</v>
      </c>
      <c r="CW7" s="25">
        <v>80.02</v>
      </c>
      <c r="CX7" s="25">
        <v>79.52</v>
      </c>
      <c r="CY7" s="25">
        <v>76.72</v>
      </c>
      <c r="CZ7" s="25">
        <v>75.150000000000006</v>
      </c>
      <c r="DA7" s="25">
        <v>69.69</v>
      </c>
      <c r="DB7" s="25">
        <v>82.04</v>
      </c>
      <c r="DC7" s="25">
        <v>81.900000000000006</v>
      </c>
      <c r="DD7" s="25">
        <v>81.39</v>
      </c>
      <c r="DE7" s="25">
        <v>81.27</v>
      </c>
      <c r="DF7" s="25">
        <v>81.260000000000005</v>
      </c>
      <c r="DG7" s="25">
        <v>90.12</v>
      </c>
      <c r="DH7" s="25">
        <v>47.46</v>
      </c>
      <c r="DI7" s="25">
        <v>47.92</v>
      </c>
      <c r="DJ7" s="25">
        <v>48.28</v>
      </c>
      <c r="DK7" s="25">
        <v>48.86</v>
      </c>
      <c r="DL7" s="25">
        <v>49.59</v>
      </c>
      <c r="DM7" s="25">
        <v>48.05</v>
      </c>
      <c r="DN7" s="25">
        <v>48.87</v>
      </c>
      <c r="DO7" s="25">
        <v>49.92</v>
      </c>
      <c r="DP7" s="25">
        <v>50.63</v>
      </c>
      <c r="DQ7" s="25">
        <v>51.29</v>
      </c>
      <c r="DR7" s="25">
        <v>50.88</v>
      </c>
      <c r="DS7" s="25">
        <v>16.62</v>
      </c>
      <c r="DT7" s="25">
        <v>17.93</v>
      </c>
      <c r="DU7" s="25">
        <v>16.149999999999999</v>
      </c>
      <c r="DV7" s="25">
        <v>16.16</v>
      </c>
      <c r="DW7" s="25">
        <v>17.059999999999999</v>
      </c>
      <c r="DX7" s="25">
        <v>13.39</v>
      </c>
      <c r="DY7" s="25">
        <v>14.85</v>
      </c>
      <c r="DZ7" s="25">
        <v>16.88</v>
      </c>
      <c r="EA7" s="25">
        <v>18.28</v>
      </c>
      <c r="EB7" s="25">
        <v>19.61</v>
      </c>
      <c r="EC7" s="25">
        <v>22.3</v>
      </c>
      <c r="ED7" s="25">
        <v>0.57999999999999996</v>
      </c>
      <c r="EE7" s="25">
        <v>0.9</v>
      </c>
      <c r="EF7" s="25">
        <v>1.1000000000000001</v>
      </c>
      <c r="EG7" s="25">
        <v>0.65</v>
      </c>
      <c r="EH7" s="25">
        <v>0.38</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134538</cp:lastModifiedBy>
  <cp:lastPrinted>2023-02-13T07:34:25Z</cp:lastPrinted>
  <dcterms:created xsi:type="dcterms:W3CDTF">2022-12-01T01:02:39Z</dcterms:created>
  <dcterms:modified xsi:type="dcterms:W3CDTF">2023-02-13T07:34:27Z</dcterms:modified>
  <cp:category/>
</cp:coreProperties>
</file>