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cxYGgeREzNA7DWpNfP1nF28pyzo068u4wD1dgiRN3eHgdJAIjyjrfRuaNBeuMsViuRmrmx3lecI3WrThT3ZcQ==" workbookSaltValue="1FshttHZt+B/9NeMRsqk+g==" workbookSpinCount="100000" lockStructure="1"/>
  <bookViews>
    <workbookView xWindow="0" yWindow="0" windowWidth="15360" windowHeight="7635"/>
  </bookViews>
  <sheets>
    <sheet name="法非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<sst xmlns="http://schemas.openxmlformats.org/spreadsheetml/2006/main" count="233" uniqueCount="116">
  <si>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</si>
  <si>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</si>
  <si>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</si>
  <si>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</si>
  <si>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</si>
  <si>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</si>
  <si>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</si>
  <si>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</si>
  <si>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</si>
  <si>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</si>
  <si>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</si>
  <si>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</si>
  <si>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</si>
  <si>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</si>
  <si>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</si>
  <si>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</si>
  <si>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</si>
  <si>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</si>
  <si>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</si>
  <si>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</si>
  <si>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</si>
  <si>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</si>
  <si>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</si>
  <si>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</si>
  <si>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</si>
  <si>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</si>
  <si>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</si>
  <si>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</si>
  <si>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</si>
  <si>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</si>
  <si>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</si>
  <si>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</si>
  <si>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</si>
  <si>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</si>
  <si>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</si>
  <si>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</si>
  <si>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</si>
  <si>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</si>
  <si>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</si>
  <si>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</si>
  <si>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</si>
  <si>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</si>
  <si>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</si>
  <si>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</si>
  <si>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</si>
  <si>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</si>
  <si>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</si>
  <si>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</si>
  <si>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</si>
  <si>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</si>
  <si>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</si>
  <si>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</si>
  <si>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</si>
  <si>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</si>
  <si>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</si>
  <si>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</si>
  <si>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</si>
  <si>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</si>
  <si>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</si>
  <si>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</si>
  <si>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</si>
  <si>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</si>
  <si>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</si>
  <si>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</si>
  <si>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</si>
  <si>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</si>
  <si>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</si>
  <si>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</si>
  <si>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</si>
  <si>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</si>
  <si>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</si>
  <si>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</si>
  <si>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</si>
  <si>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</si>
  <si>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</si>
  <si>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</si>
  <si>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</si>
  <si>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</si>
  <si>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</si>
  <si>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</si>
  <si>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</si>
  <si>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</si>
  <si>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</si>
  <si>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</si>
  <si>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</si>
  <si>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</si>
  <si>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</si>
  <si>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</si>
  <si>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</si>
  <si>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</si>
  <si>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</si>
  <si>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</si>
  <si>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</si>
  <si>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</si>
  <si>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</si>
  <si>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北山村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</si>
  <si>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</si>
  <si>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</si>
  <si>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</si>
  <si>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</si>
  <si>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</si>
  <si>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</si>
  <si>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</si>
  <si>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</si>
  <si>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</si>
  <si>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</si>
  <si>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</si>
  <si>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</si>
  <si>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</si>
  <si>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</si>
  <si>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</si>
  <si>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</si>
  <si>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</si>
  <si>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現在の施設は、平成２３年から再整備を行っており、その際に耐震管を採用し、水道管の耐震化も並行して進めています。
　また、遠隔監視装置なども導入し、効率的な施設管理が行える設備を取り入れております。
　残る区間の整備についても令和３年度に完了する予定であり、今後は濾過地配水池の耐震化などの施設整備が必要となっています。</t>
    <rPh sb="19" eb="20">
      <t>オコナ</t>
    </rPh>
    <rPh sb="106" eb="108">
      <t>セイビ</t>
    </rPh>
    <rPh sb="113" eb="115">
      <t>レイワ</t>
    </rPh>
    <rPh sb="116" eb="118">
      <t>ネンド</t>
    </rPh>
    <rPh sb="119" eb="121">
      <t>カンリョウ</t>
    </rPh>
    <rPh sb="123" eb="125">
      <t>ヨテイ</t>
    </rPh>
    <rPh sb="129" eb="131">
      <t>コンゴ</t>
    </rPh>
    <phoneticPr fontId="4"/>
  </si>
  <si>
    <t>　近年の高齢化及び給水人口の減少に伴い、年間有収水量も減少しており、事業を運営していくための料金収入の確保が難しく一般会計からの繰出しに依存している状況です。
　さらに、平成23年度から実施している施設の改修による公債費の増加のほか、公営企業会計適用のための経費など新たな経費も必要としておりますが、これらを料金収入で賄うのが難しい状況であり、経営の効率化や経費削減などが当面の課題となります。</t>
    <rPh sb="27" eb="29">
      <t>ゲンショウ</t>
    </rPh>
    <rPh sb="54" eb="55">
      <t>ムズカ</t>
    </rPh>
    <rPh sb="107" eb="110">
      <t>コウサイヒ</t>
    </rPh>
    <rPh sb="117" eb="123">
      <t>コウエイキギョウカイケイ</t>
    </rPh>
    <rPh sb="123" eb="125">
      <t>テキヨウ</t>
    </rPh>
    <rPh sb="129" eb="131">
      <t>ケイヒ</t>
    </rPh>
    <rPh sb="133" eb="134">
      <t>アラ</t>
    </rPh>
    <rPh sb="136" eb="138">
      <t>ケイヒ</t>
    </rPh>
    <rPh sb="139" eb="141">
      <t>ヒツヨウ</t>
    </rPh>
    <rPh sb="154" eb="158">
      <t>リョウキンシュウニュウ</t>
    </rPh>
    <rPh sb="159" eb="160">
      <t>マカナ</t>
    </rPh>
    <rPh sb="163" eb="164">
      <t>ムズカ</t>
    </rPh>
    <rPh sb="166" eb="168">
      <t>ジョウキョウ</t>
    </rPh>
    <rPh sb="172" eb="174">
      <t>ケイエイ</t>
    </rPh>
    <rPh sb="175" eb="178">
      <t>コウリツカ</t>
    </rPh>
    <rPh sb="179" eb="183">
      <t>ケイヒサクゲン</t>
    </rPh>
    <rPh sb="186" eb="188">
      <t>トウメン</t>
    </rPh>
    <rPh sb="189" eb="191">
      <t>カダイ</t>
    </rPh>
    <phoneticPr fontId="4"/>
  </si>
  <si>
    <t>　当村の簡易水道事業における財政状況は非常に厳しいものであり、少子・高齢化と人口減少により、料金収入は長期的に減少している状況です。収益的収支比率は、例年平均値を上回っておりますが、料金収入によるものではなく、一般会計からの繰出しによる財政支援がなければ経営は成り立たない状況です。
　小規模な簡易水道施設を2施設抱えており、山間部の過疎地域で配水管で集落間をつないでいるため管路延長が長く、施設の維持管理に多くの費用を必要としていますが、料金収入で賄うのは難しい状況です。
　平成23年度から老朽管の布設替えを実施しており、管路の更新に伴い給水原価も上がるため、今後も料金回収率は年々減少していくと思われます。
　上記のとおり、料金収入などの財源確保が難しく、繰入に頼った経営状況なので、今後も経費の削減や漏水対策など効率性を高める必要があります。</t>
    <rPh sb="16" eb="18">
      <t>ジョウキョウ</t>
    </rPh>
    <rPh sb="19" eb="21">
      <t>ヒジョウ</t>
    </rPh>
    <rPh sb="22" eb="23">
      <t>キビ</t>
    </rPh>
    <rPh sb="38" eb="42">
      <t>ジンコウゲンショウ</t>
    </rPh>
    <rPh sb="51" eb="54">
      <t>チョウキテキ</t>
    </rPh>
    <rPh sb="75" eb="77">
      <t>レイネン</t>
    </rPh>
    <rPh sb="210" eb="212">
      <t>ヒツヨウ</t>
    </rPh>
    <rPh sb="220" eb="224">
      <t>リョウキンシュウニュウ</t>
    </rPh>
    <rPh sb="225" eb="226">
      <t>マカナ</t>
    </rPh>
    <rPh sb="229" eb="230">
      <t>ムズカ</t>
    </rPh>
    <rPh sb="232" eb="234">
      <t>ジョウキョウ</t>
    </rPh>
    <rPh sb="273" eb="275">
      <t>ゲンカ</t>
    </rPh>
    <rPh sb="308" eb="310">
      <t>ジョウキ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</si>
</sst>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6.19</c:v>
                </c:pt>
                <c:pt idx="1">
                  <c:v>3.23</c:v>
                </c:pt>
                <c:pt idx="2">
                  <c:v>1.99</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2472-4460-9208-69F94B533A00}"/>
            </c:ext>
          </c:extLst>
        </c:ser>
        <c:dLbls>
          <c:showLegendKey val="0"/>
          <c:showVal val="0"/>
          <c:showCatName val="0"/>
          <c:showSerName val="0"/>
          <c:showPercent val="0"/>
          <c:showBubbleSize val="0"/>
        </c:dLbls>
        <c:gapWidth val="150"/>
        <c:axId val="188484224"/>
        <c:axId val="18849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0.56999999999999995</c:v>
                </c:pt>
                <c:pt idx="2">
                  <c:v>0.62</c:v>
                </c:pt>
                <c:pt idx="3">
                  <c:v>0.39</c:v>
                </c:pt>
                <c:pt idx="4">
                  <c:v>0.61</c:v>
                </c:pt>
              </c:numCache>
            </c:numRef>
          </c:val>
          <c:smooth val="0"/>
          <c:extLst xmlns:c16r2="http://schemas.microsoft.com/office/drawing/2015/06/chart">
            <c:ext xmlns:c16="http://schemas.microsoft.com/office/drawing/2014/chart" uri="{C3380CC4-5D6E-409C-BE32-E72D297353CC}">
              <c16:uniqueId val="{00000001-2472-4460-9208-69F94B533A00}"/>
            </c:ext>
          </c:extLst>
        </c:ser>
        <c:dLbls>
          <c:showLegendKey val="0"/>
          <c:showVal val="0"/>
          <c:showCatName val="0"/>
          <c:showSerName val="0"/>
          <c:showPercent val="0"/>
          <c:showBubbleSize val="0"/>
        </c:dLbls>
        <c:marker val="1"/>
        <c:smooth val="0"/>
        <c:axId val="188484224"/>
        <c:axId val="188498688"/>
      </c:lineChart>
      <c:dateAx>
        <c:axId val="188484224"/>
        <c:scaling>
          <c:orientation val="minMax"/>
        </c:scaling>
        <c:delete val="1"/>
        <c:axPos val="b"/>
        <c:numFmt formatCode="&quot;H&quot;yy" sourceLinked="1"/>
        <c:majorTickMark val="none"/>
        <c:minorTickMark val="none"/>
        <c:tickLblPos val="none"/>
        <c:crossAx val="188498688"/>
        <c:crosses val="autoZero"/>
        <c:auto val="1"/>
        <c:lblOffset val="100"/>
        <c:baseTimeUnit val="years"/>
      </c:dateAx>
      <c:valAx>
        <c:axId val="18849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484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46.54</c:v>
                </c:pt>
                <c:pt idx="1">
                  <c:v>43.38</c:v>
                </c:pt>
                <c:pt idx="2">
                  <c:v>43.57</c:v>
                </c:pt>
                <c:pt idx="3">
                  <c:v>44.22</c:v>
                </c:pt>
                <c:pt idx="4">
                  <c:v>42.33</c:v>
                </c:pt>
              </c:numCache>
            </c:numRef>
          </c:val>
          <c:extLst xmlns:c16r2="http://schemas.microsoft.com/office/drawing/2015/06/chart">
            <c:ext xmlns:c16="http://schemas.microsoft.com/office/drawing/2014/chart" uri="{C3380CC4-5D6E-409C-BE32-E72D297353CC}">
              <c16:uniqueId val="{00000000-784B-4BFD-A493-4D66A97F33D1}"/>
            </c:ext>
          </c:extLst>
        </c:ser>
        <c:dLbls>
          <c:showLegendKey val="0"/>
          <c:showVal val="0"/>
          <c:showCatName val="0"/>
          <c:showSerName val="0"/>
          <c:showPercent val="0"/>
          <c:showBubbleSize val="0"/>
        </c:dLbls>
        <c:gapWidth val="150"/>
        <c:axId val="189053568"/>
        <c:axId val="189059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47.95</c:v>
                </c:pt>
                <c:pt idx="2">
                  <c:v>48.26</c:v>
                </c:pt>
                <c:pt idx="3">
                  <c:v>48.01</c:v>
                </c:pt>
                <c:pt idx="4">
                  <c:v>49.08</c:v>
                </c:pt>
              </c:numCache>
            </c:numRef>
          </c:val>
          <c:smooth val="0"/>
          <c:extLst xmlns:c16r2="http://schemas.microsoft.com/office/drawing/2015/06/chart">
            <c:ext xmlns:c16="http://schemas.microsoft.com/office/drawing/2014/chart" uri="{C3380CC4-5D6E-409C-BE32-E72D297353CC}">
              <c16:uniqueId val="{00000001-784B-4BFD-A493-4D66A97F33D1}"/>
            </c:ext>
          </c:extLst>
        </c:ser>
        <c:dLbls>
          <c:showLegendKey val="0"/>
          <c:showVal val="0"/>
          <c:showCatName val="0"/>
          <c:showSerName val="0"/>
          <c:showPercent val="0"/>
          <c:showBubbleSize val="0"/>
        </c:dLbls>
        <c:marker val="1"/>
        <c:smooth val="0"/>
        <c:axId val="189053568"/>
        <c:axId val="189059840"/>
      </c:lineChart>
      <c:dateAx>
        <c:axId val="189053568"/>
        <c:scaling>
          <c:orientation val="minMax"/>
        </c:scaling>
        <c:delete val="1"/>
        <c:axPos val="b"/>
        <c:numFmt formatCode="&quot;H&quot;yy" sourceLinked="1"/>
        <c:majorTickMark val="none"/>
        <c:minorTickMark val="none"/>
        <c:tickLblPos val="none"/>
        <c:crossAx val="189059840"/>
        <c:crosses val="autoZero"/>
        <c:auto val="1"/>
        <c:lblOffset val="100"/>
        <c:baseTimeUnit val="years"/>
      </c:dateAx>
      <c:valAx>
        <c:axId val="1890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53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67.59</c:v>
                </c:pt>
                <c:pt idx="1">
                  <c:v>73.34</c:v>
                </c:pt>
                <c:pt idx="2">
                  <c:v>71.209999999999994</c:v>
                </c:pt>
                <c:pt idx="3">
                  <c:v>71.48</c:v>
                </c:pt>
                <c:pt idx="4">
                  <c:v>93</c:v>
                </c:pt>
              </c:numCache>
            </c:numRef>
          </c:val>
          <c:extLst xmlns:c16r2="http://schemas.microsoft.com/office/drawing/2015/06/chart">
            <c:ext xmlns:c16="http://schemas.microsoft.com/office/drawing/2014/chart" uri="{C3380CC4-5D6E-409C-BE32-E72D297353CC}">
              <c16:uniqueId val="{00000000-AC68-4877-8C55-155AD36D725B}"/>
            </c:ext>
          </c:extLst>
        </c:ser>
        <c:dLbls>
          <c:showLegendKey val="0"/>
          <c:showVal val="0"/>
          <c:showCatName val="0"/>
          <c:showSerName val="0"/>
          <c:showPercent val="0"/>
          <c:showBubbleSize val="0"/>
        </c:dLbls>
        <c:gapWidth val="150"/>
        <c:axId val="189176832"/>
        <c:axId val="18917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74.63</c:v>
                </c:pt>
                <c:pt idx="1">
                  <c:v>74.900000000000006</c:v>
                </c:pt>
                <c:pt idx="2">
                  <c:v>72.72</c:v>
                </c:pt>
                <c:pt idx="3">
                  <c:v>72.75</c:v>
                </c:pt>
                <c:pt idx="4">
                  <c:v>71.27</c:v>
                </c:pt>
              </c:numCache>
            </c:numRef>
          </c:val>
          <c:smooth val="0"/>
          <c:extLst xmlns:c16r2="http://schemas.microsoft.com/office/drawing/2015/06/chart">
            <c:ext xmlns:c16="http://schemas.microsoft.com/office/drawing/2014/chart" uri="{C3380CC4-5D6E-409C-BE32-E72D297353CC}">
              <c16:uniqueId val="{00000001-AC68-4877-8C55-155AD36D725B}"/>
            </c:ext>
          </c:extLst>
        </c:ser>
        <c:dLbls>
          <c:showLegendKey val="0"/>
          <c:showVal val="0"/>
          <c:showCatName val="0"/>
          <c:showSerName val="0"/>
          <c:showPercent val="0"/>
          <c:showBubbleSize val="0"/>
        </c:dLbls>
        <c:marker val="1"/>
        <c:smooth val="0"/>
        <c:axId val="189176832"/>
        <c:axId val="189179008"/>
      </c:lineChart>
      <c:dateAx>
        <c:axId val="189176832"/>
        <c:scaling>
          <c:orientation val="minMax"/>
        </c:scaling>
        <c:delete val="1"/>
        <c:axPos val="b"/>
        <c:numFmt formatCode="&quot;H&quot;yy" sourceLinked="1"/>
        <c:majorTickMark val="none"/>
        <c:minorTickMark val="none"/>
        <c:tickLblPos val="none"/>
        <c:crossAx val="189179008"/>
        <c:crosses val="autoZero"/>
        <c:auto val="1"/>
        <c:lblOffset val="100"/>
        <c:baseTimeUnit val="years"/>
      </c:dateAx>
      <c:valAx>
        <c:axId val="18917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7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129.38999999999999</c:v>
                </c:pt>
                <c:pt idx="1">
                  <c:v>75.83</c:v>
                </c:pt>
                <c:pt idx="2">
                  <c:v>100.2</c:v>
                </c:pt>
                <c:pt idx="3">
                  <c:v>101.76</c:v>
                </c:pt>
                <c:pt idx="4">
                  <c:v>88.91</c:v>
                </c:pt>
              </c:numCache>
            </c:numRef>
          </c:val>
          <c:extLst xmlns:c16r2="http://schemas.microsoft.com/office/drawing/2015/06/chart">
            <c:ext xmlns:c16="http://schemas.microsoft.com/office/drawing/2014/chart" uri="{C3380CC4-5D6E-409C-BE32-E72D297353CC}">
              <c16:uniqueId val="{00000000-116E-43C5-B61D-E79F9205539C}"/>
            </c:ext>
          </c:extLst>
        </c:ser>
        <c:dLbls>
          <c:showLegendKey val="0"/>
          <c:showVal val="0"/>
          <c:showCatName val="0"/>
          <c:showSerName val="0"/>
          <c:showPercent val="0"/>
          <c:showBubbleSize val="0"/>
        </c:dLbls>
        <c:gapWidth val="150"/>
        <c:axId val="188521472"/>
        <c:axId val="188527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72.11</c:v>
                </c:pt>
                <c:pt idx="1">
                  <c:v>74.05</c:v>
                </c:pt>
                <c:pt idx="2">
                  <c:v>73.25</c:v>
                </c:pt>
                <c:pt idx="3">
                  <c:v>75.06</c:v>
                </c:pt>
                <c:pt idx="4">
                  <c:v>73.22</c:v>
                </c:pt>
              </c:numCache>
            </c:numRef>
          </c:val>
          <c:smooth val="0"/>
          <c:extLst xmlns:c16r2="http://schemas.microsoft.com/office/drawing/2015/06/chart">
            <c:ext xmlns:c16="http://schemas.microsoft.com/office/drawing/2014/chart" uri="{C3380CC4-5D6E-409C-BE32-E72D297353CC}">
              <c16:uniqueId val="{00000001-116E-43C5-B61D-E79F9205539C}"/>
            </c:ext>
          </c:extLst>
        </c:ser>
        <c:dLbls>
          <c:showLegendKey val="0"/>
          <c:showVal val="0"/>
          <c:showCatName val="0"/>
          <c:showSerName val="0"/>
          <c:showPercent val="0"/>
          <c:showBubbleSize val="0"/>
        </c:dLbls>
        <c:marker val="1"/>
        <c:smooth val="0"/>
        <c:axId val="188521472"/>
        <c:axId val="188527744"/>
      </c:lineChart>
      <c:dateAx>
        <c:axId val="188521472"/>
        <c:scaling>
          <c:orientation val="minMax"/>
        </c:scaling>
        <c:delete val="1"/>
        <c:axPos val="b"/>
        <c:numFmt formatCode="&quot;H&quot;yy" sourceLinked="1"/>
        <c:majorTickMark val="none"/>
        <c:minorTickMark val="none"/>
        <c:tickLblPos val="none"/>
        <c:crossAx val="188527744"/>
        <c:crosses val="autoZero"/>
        <c:auto val="1"/>
        <c:lblOffset val="100"/>
        <c:baseTimeUnit val="years"/>
      </c:dateAx>
      <c:valAx>
        <c:axId val="188527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521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8AF-487F-833D-C5E85A9A3AAC}"/>
            </c:ext>
          </c:extLst>
        </c:ser>
        <c:dLbls>
          <c:showLegendKey val="0"/>
          <c:showVal val="0"/>
          <c:showCatName val="0"/>
          <c:showSerName val="0"/>
          <c:showPercent val="0"/>
          <c:showBubbleSize val="0"/>
        </c:dLbls>
        <c:gapWidth val="150"/>
        <c:axId val="188685696"/>
        <c:axId val="188716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8AF-487F-833D-C5E85A9A3AAC}"/>
            </c:ext>
          </c:extLst>
        </c:ser>
        <c:dLbls>
          <c:showLegendKey val="0"/>
          <c:showVal val="0"/>
          <c:showCatName val="0"/>
          <c:showSerName val="0"/>
          <c:showPercent val="0"/>
          <c:showBubbleSize val="0"/>
        </c:dLbls>
        <c:marker val="1"/>
        <c:smooth val="0"/>
        <c:axId val="188685696"/>
        <c:axId val="188716544"/>
      </c:lineChart>
      <c:dateAx>
        <c:axId val="188685696"/>
        <c:scaling>
          <c:orientation val="minMax"/>
        </c:scaling>
        <c:delete val="1"/>
        <c:axPos val="b"/>
        <c:numFmt formatCode="&quot;H&quot;yy" sourceLinked="1"/>
        <c:majorTickMark val="none"/>
        <c:minorTickMark val="none"/>
        <c:tickLblPos val="none"/>
        <c:crossAx val="188716544"/>
        <c:crosses val="autoZero"/>
        <c:auto val="1"/>
        <c:lblOffset val="100"/>
        <c:baseTimeUnit val="years"/>
      </c:dateAx>
      <c:valAx>
        <c:axId val="188716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6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96A-42C4-A597-08613B30680F}"/>
            </c:ext>
          </c:extLst>
        </c:ser>
        <c:dLbls>
          <c:showLegendKey val="0"/>
          <c:showVal val="0"/>
          <c:showCatName val="0"/>
          <c:showSerName val="0"/>
          <c:showPercent val="0"/>
          <c:showBubbleSize val="0"/>
        </c:dLbls>
        <c:gapWidth val="150"/>
        <c:axId val="189079552"/>
        <c:axId val="189081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96A-42C4-A597-08613B30680F}"/>
            </c:ext>
          </c:extLst>
        </c:ser>
        <c:dLbls>
          <c:showLegendKey val="0"/>
          <c:showVal val="0"/>
          <c:showCatName val="0"/>
          <c:showSerName val="0"/>
          <c:showPercent val="0"/>
          <c:showBubbleSize val="0"/>
        </c:dLbls>
        <c:marker val="1"/>
        <c:smooth val="0"/>
        <c:axId val="189079552"/>
        <c:axId val="189081472"/>
      </c:lineChart>
      <c:dateAx>
        <c:axId val="189079552"/>
        <c:scaling>
          <c:orientation val="minMax"/>
        </c:scaling>
        <c:delete val="1"/>
        <c:axPos val="b"/>
        <c:numFmt formatCode="&quot;H&quot;yy" sourceLinked="1"/>
        <c:majorTickMark val="none"/>
        <c:minorTickMark val="none"/>
        <c:tickLblPos val="none"/>
        <c:crossAx val="189081472"/>
        <c:crosses val="autoZero"/>
        <c:auto val="1"/>
        <c:lblOffset val="100"/>
        <c:baseTimeUnit val="years"/>
      </c:dateAx>
      <c:valAx>
        <c:axId val="18908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7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42-42F6-B7D1-51443CBE8633}"/>
            </c:ext>
          </c:extLst>
        </c:ser>
        <c:dLbls>
          <c:showLegendKey val="0"/>
          <c:showVal val="0"/>
          <c:showCatName val="0"/>
          <c:showSerName val="0"/>
          <c:showPercent val="0"/>
          <c:showBubbleSize val="0"/>
        </c:dLbls>
        <c:gapWidth val="150"/>
        <c:axId val="189127296"/>
        <c:axId val="18913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42-42F6-B7D1-51443CBE8633}"/>
            </c:ext>
          </c:extLst>
        </c:ser>
        <c:dLbls>
          <c:showLegendKey val="0"/>
          <c:showVal val="0"/>
          <c:showCatName val="0"/>
          <c:showSerName val="0"/>
          <c:showPercent val="0"/>
          <c:showBubbleSize val="0"/>
        </c:dLbls>
        <c:marker val="1"/>
        <c:smooth val="0"/>
        <c:axId val="189127296"/>
        <c:axId val="189133568"/>
      </c:lineChart>
      <c:dateAx>
        <c:axId val="189127296"/>
        <c:scaling>
          <c:orientation val="minMax"/>
        </c:scaling>
        <c:delete val="1"/>
        <c:axPos val="b"/>
        <c:numFmt formatCode="&quot;H&quot;yy" sourceLinked="1"/>
        <c:majorTickMark val="none"/>
        <c:minorTickMark val="none"/>
        <c:tickLblPos val="none"/>
        <c:crossAx val="189133568"/>
        <c:crosses val="autoZero"/>
        <c:auto val="1"/>
        <c:lblOffset val="100"/>
        <c:baseTimeUnit val="years"/>
      </c:dateAx>
      <c:valAx>
        <c:axId val="18913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127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63D-4E8A-B1CA-E533E0D52E20}"/>
            </c:ext>
          </c:extLst>
        </c:ser>
        <c:dLbls>
          <c:showLegendKey val="0"/>
          <c:showVal val="0"/>
          <c:showCatName val="0"/>
          <c:showSerName val="0"/>
          <c:showPercent val="0"/>
          <c:showBubbleSize val="0"/>
        </c:dLbls>
        <c:gapWidth val="150"/>
        <c:axId val="188832768"/>
        <c:axId val="18883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63D-4E8A-B1CA-E533E0D52E20}"/>
            </c:ext>
          </c:extLst>
        </c:ser>
        <c:dLbls>
          <c:showLegendKey val="0"/>
          <c:showVal val="0"/>
          <c:showCatName val="0"/>
          <c:showSerName val="0"/>
          <c:showPercent val="0"/>
          <c:showBubbleSize val="0"/>
        </c:dLbls>
        <c:marker val="1"/>
        <c:smooth val="0"/>
        <c:axId val="188832768"/>
        <c:axId val="188834944"/>
      </c:lineChart>
      <c:dateAx>
        <c:axId val="188832768"/>
        <c:scaling>
          <c:orientation val="minMax"/>
        </c:scaling>
        <c:delete val="1"/>
        <c:axPos val="b"/>
        <c:numFmt formatCode="&quot;H&quot;yy" sourceLinked="1"/>
        <c:majorTickMark val="none"/>
        <c:minorTickMark val="none"/>
        <c:tickLblPos val="none"/>
        <c:crossAx val="188834944"/>
        <c:crosses val="autoZero"/>
        <c:auto val="1"/>
        <c:lblOffset val="100"/>
        <c:baseTimeUnit val="years"/>
      </c:dateAx>
      <c:valAx>
        <c:axId val="18883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32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4856.59</c:v>
                </c:pt>
                <c:pt idx="1">
                  <c:v>5156.78</c:v>
                </c:pt>
                <c:pt idx="2">
                  <c:v>5012.47</c:v>
                </c:pt>
                <c:pt idx="3">
                  <c:v>5040.3</c:v>
                </c:pt>
                <c:pt idx="4">
                  <c:v>4592.68</c:v>
                </c:pt>
              </c:numCache>
            </c:numRef>
          </c:val>
          <c:extLst xmlns:c16r2="http://schemas.microsoft.com/office/drawing/2015/06/chart">
            <c:ext xmlns:c16="http://schemas.microsoft.com/office/drawing/2014/chart" uri="{C3380CC4-5D6E-409C-BE32-E72D297353CC}">
              <c16:uniqueId val="{00000000-EF2E-48E3-BB49-4BC20C27A959}"/>
            </c:ext>
          </c:extLst>
        </c:ser>
        <c:dLbls>
          <c:showLegendKey val="0"/>
          <c:showVal val="0"/>
          <c:showCatName val="0"/>
          <c:showSerName val="0"/>
          <c:showPercent val="0"/>
          <c:showBubbleSize val="0"/>
        </c:dLbls>
        <c:gapWidth val="150"/>
        <c:axId val="188888960"/>
        <c:axId val="18889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1595.62</c:v>
                </c:pt>
                <c:pt idx="1">
                  <c:v>1302.33</c:v>
                </c:pt>
                <c:pt idx="2">
                  <c:v>1274.21</c:v>
                </c:pt>
                <c:pt idx="3">
                  <c:v>1183.92</c:v>
                </c:pt>
                <c:pt idx="4">
                  <c:v>1128.72</c:v>
                </c:pt>
              </c:numCache>
            </c:numRef>
          </c:val>
          <c:smooth val="0"/>
          <c:extLst xmlns:c16r2="http://schemas.microsoft.com/office/drawing/2015/06/chart">
            <c:ext xmlns:c16="http://schemas.microsoft.com/office/drawing/2014/chart" uri="{C3380CC4-5D6E-409C-BE32-E72D297353CC}">
              <c16:uniqueId val="{00000001-EF2E-48E3-BB49-4BC20C27A959}"/>
            </c:ext>
          </c:extLst>
        </c:ser>
        <c:dLbls>
          <c:showLegendKey val="0"/>
          <c:showVal val="0"/>
          <c:showCatName val="0"/>
          <c:showSerName val="0"/>
          <c:showPercent val="0"/>
          <c:showBubbleSize val="0"/>
        </c:dLbls>
        <c:marker val="1"/>
        <c:smooth val="0"/>
        <c:axId val="188888960"/>
        <c:axId val="188891136"/>
      </c:lineChart>
      <c:dateAx>
        <c:axId val="188888960"/>
        <c:scaling>
          <c:orientation val="minMax"/>
        </c:scaling>
        <c:delete val="1"/>
        <c:axPos val="b"/>
        <c:numFmt formatCode="&quot;H&quot;yy" sourceLinked="1"/>
        <c:majorTickMark val="none"/>
        <c:minorTickMark val="none"/>
        <c:tickLblPos val="none"/>
        <c:crossAx val="188891136"/>
        <c:crosses val="autoZero"/>
        <c:auto val="1"/>
        <c:lblOffset val="100"/>
        <c:baseTimeUnit val="years"/>
      </c:dateAx>
      <c:valAx>
        <c:axId val="18889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888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42.93</c:v>
                </c:pt>
                <c:pt idx="1">
                  <c:v>34.68</c:v>
                </c:pt>
                <c:pt idx="2">
                  <c:v>25.96</c:v>
                </c:pt>
                <c:pt idx="3">
                  <c:v>20.21</c:v>
                </c:pt>
                <c:pt idx="4">
                  <c:v>19.39</c:v>
                </c:pt>
              </c:numCache>
            </c:numRef>
          </c:val>
          <c:extLst xmlns:c16r2="http://schemas.microsoft.com/office/drawing/2015/06/chart">
            <c:ext xmlns:c16="http://schemas.microsoft.com/office/drawing/2014/chart" uri="{C3380CC4-5D6E-409C-BE32-E72D297353CC}">
              <c16:uniqueId val="{00000000-BFB3-49AA-9796-6B2836D2DC89}"/>
            </c:ext>
          </c:extLst>
        </c:ser>
        <c:dLbls>
          <c:showLegendKey val="0"/>
          <c:showVal val="0"/>
          <c:showCatName val="0"/>
          <c:showSerName val="0"/>
          <c:showPercent val="0"/>
          <c:showBubbleSize val="0"/>
        </c:dLbls>
        <c:gapWidth val="150"/>
        <c:axId val="188913536"/>
        <c:axId val="188928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37.92</c:v>
                </c:pt>
                <c:pt idx="1">
                  <c:v>40.89</c:v>
                </c:pt>
                <c:pt idx="2">
                  <c:v>41.25</c:v>
                </c:pt>
                <c:pt idx="3">
                  <c:v>42.5</c:v>
                </c:pt>
                <c:pt idx="4">
                  <c:v>41.84</c:v>
                </c:pt>
              </c:numCache>
            </c:numRef>
          </c:val>
          <c:smooth val="0"/>
          <c:extLst xmlns:c16r2="http://schemas.microsoft.com/office/drawing/2015/06/chart">
            <c:ext xmlns:c16="http://schemas.microsoft.com/office/drawing/2014/chart" uri="{C3380CC4-5D6E-409C-BE32-E72D297353CC}">
              <c16:uniqueId val="{00000001-BFB3-49AA-9796-6B2836D2DC89}"/>
            </c:ext>
          </c:extLst>
        </c:ser>
        <c:dLbls>
          <c:showLegendKey val="0"/>
          <c:showVal val="0"/>
          <c:showCatName val="0"/>
          <c:showSerName val="0"/>
          <c:showPercent val="0"/>
          <c:showBubbleSize val="0"/>
        </c:dLbls>
        <c:marker val="1"/>
        <c:smooth val="0"/>
        <c:axId val="188913536"/>
        <c:axId val="188928000"/>
      </c:lineChart>
      <c:dateAx>
        <c:axId val="188913536"/>
        <c:scaling>
          <c:orientation val="minMax"/>
        </c:scaling>
        <c:delete val="1"/>
        <c:axPos val="b"/>
        <c:numFmt formatCode="&quot;H&quot;yy" sourceLinked="1"/>
        <c:majorTickMark val="none"/>
        <c:minorTickMark val="none"/>
        <c:tickLblPos val="none"/>
        <c:crossAx val="188928000"/>
        <c:crosses val="autoZero"/>
        <c:auto val="1"/>
        <c:lblOffset val="100"/>
        <c:baseTimeUnit val="years"/>
      </c:dateAx>
      <c:valAx>
        <c:axId val="188928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91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225.19</c:v>
                </c:pt>
                <c:pt idx="1">
                  <c:v>270.83999999999997</c:v>
                </c:pt>
                <c:pt idx="2">
                  <c:v>375.91</c:v>
                </c:pt>
                <c:pt idx="3">
                  <c:v>444.95</c:v>
                </c:pt>
                <c:pt idx="4">
                  <c:v>387.79</c:v>
                </c:pt>
              </c:numCache>
            </c:numRef>
          </c:val>
          <c:extLst xmlns:c16r2="http://schemas.microsoft.com/office/drawing/2015/06/chart">
            <c:ext xmlns:c16="http://schemas.microsoft.com/office/drawing/2014/chart" uri="{C3380CC4-5D6E-409C-BE32-E72D297353CC}">
              <c16:uniqueId val="{00000000-B050-4B93-9E71-E346406E3C45}"/>
            </c:ext>
          </c:extLst>
        </c:ser>
        <c:dLbls>
          <c:showLegendKey val="0"/>
          <c:showVal val="0"/>
          <c:showCatName val="0"/>
          <c:showSerName val="0"/>
          <c:showPercent val="0"/>
          <c:showBubbleSize val="0"/>
        </c:dLbls>
        <c:gapWidth val="150"/>
        <c:axId val="189024512"/>
        <c:axId val="18903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423.18</c:v>
                </c:pt>
                <c:pt idx="1">
                  <c:v>383.2</c:v>
                </c:pt>
                <c:pt idx="2">
                  <c:v>383.25</c:v>
                </c:pt>
                <c:pt idx="3">
                  <c:v>377.72</c:v>
                </c:pt>
                <c:pt idx="4">
                  <c:v>390.47</c:v>
                </c:pt>
              </c:numCache>
            </c:numRef>
          </c:val>
          <c:smooth val="0"/>
          <c:extLst xmlns:c16r2="http://schemas.microsoft.com/office/drawing/2015/06/chart">
            <c:ext xmlns:c16="http://schemas.microsoft.com/office/drawing/2014/chart" uri="{C3380CC4-5D6E-409C-BE32-E72D297353CC}">
              <c16:uniqueId val="{00000001-B050-4B93-9E71-E346406E3C45}"/>
            </c:ext>
          </c:extLst>
        </c:ser>
        <c:dLbls>
          <c:showLegendKey val="0"/>
          <c:showVal val="0"/>
          <c:showCatName val="0"/>
          <c:showSerName val="0"/>
          <c:showPercent val="0"/>
          <c:showBubbleSize val="0"/>
        </c:dLbls>
        <c:marker val="1"/>
        <c:smooth val="0"/>
        <c:axId val="189024512"/>
        <c:axId val="189030784"/>
      </c:lineChart>
      <c:dateAx>
        <c:axId val="189024512"/>
        <c:scaling>
          <c:orientation val="minMax"/>
        </c:scaling>
        <c:delete val="1"/>
        <c:axPos val="b"/>
        <c:numFmt formatCode="&quot;H&quot;yy" sourceLinked="1"/>
        <c:majorTickMark val="none"/>
        <c:minorTickMark val="none"/>
        <c:tickLblPos val="none"/>
        <c:crossAx val="189030784"/>
        <c:crosses val="autoZero"/>
        <c:auto val="1"/>
        <c:lblOffset val="100"/>
        <c:baseTimeUnit val="years"/>
      </c:dateAx>
      <c:valAx>
        <c:axId val="18903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和歌山県　北山村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D4</v>
      </c>
      <c r="X8" s="50"/>
      <c r="Y8" s="50"/>
      <c r="Z8" s="50"/>
      <c r="AA8" s="50"/>
      <c r="AB8" s="50"/>
      <c r="AC8" s="50"/>
      <c r="AD8" s="50" t="str">
        <f>データ!$M$6</f>
        <v>非設置</v>
      </c>
      <c r="AE8" s="50"/>
      <c r="AF8" s="50"/>
      <c r="AG8" s="50"/>
      <c r="AH8" s="50"/>
      <c r="AI8" s="50"/>
      <c r="AJ8" s="50"/>
      <c r="AK8" s="2"/>
      <c r="AL8" s="51">
        <f>データ!$R$6</f>
        <v>427</v>
      </c>
      <c r="AM8" s="51"/>
      <c r="AN8" s="51"/>
      <c r="AO8" s="51"/>
      <c r="AP8" s="51"/>
      <c r="AQ8" s="51"/>
      <c r="AR8" s="51"/>
      <c r="AS8" s="51"/>
      <c r="AT8" s="47">
        <f>データ!$S$6</f>
        <v>48.2</v>
      </c>
      <c r="AU8" s="47"/>
      <c r="AV8" s="47"/>
      <c r="AW8" s="47"/>
      <c r="AX8" s="47"/>
      <c r="AY8" s="47"/>
      <c r="AZ8" s="47"/>
      <c r="BA8" s="47"/>
      <c r="BB8" s="47">
        <f>データ!$T$6</f>
        <v>8.86</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99.53</v>
      </c>
      <c r="Q10" s="47"/>
      <c r="R10" s="47"/>
      <c r="S10" s="47"/>
      <c r="T10" s="47"/>
      <c r="U10" s="47"/>
      <c r="V10" s="47"/>
      <c r="W10" s="51">
        <f>データ!$Q$6</f>
        <v>1700</v>
      </c>
      <c r="X10" s="51"/>
      <c r="Y10" s="51"/>
      <c r="Z10" s="51"/>
      <c r="AA10" s="51"/>
      <c r="AB10" s="51"/>
      <c r="AC10" s="51"/>
      <c r="AD10" s="2"/>
      <c r="AE10" s="2"/>
      <c r="AF10" s="2"/>
      <c r="AG10" s="2"/>
      <c r="AH10" s="2"/>
      <c r="AI10" s="2"/>
      <c r="AJ10" s="2"/>
      <c r="AK10" s="2"/>
      <c r="AL10" s="51">
        <f>データ!$U$6</f>
        <v>424</v>
      </c>
      <c r="AM10" s="51"/>
      <c r="AN10" s="51"/>
      <c r="AO10" s="51"/>
      <c r="AP10" s="51"/>
      <c r="AQ10" s="51"/>
      <c r="AR10" s="51"/>
      <c r="AS10" s="51"/>
      <c r="AT10" s="47">
        <f>データ!$V$6</f>
        <v>40</v>
      </c>
      <c r="AU10" s="47"/>
      <c r="AV10" s="47"/>
      <c r="AW10" s="47"/>
      <c r="AX10" s="47"/>
      <c r="AY10" s="47"/>
      <c r="AZ10" s="47"/>
      <c r="BA10" s="47"/>
      <c r="BB10" s="47">
        <f>データ!$W$6</f>
        <v>10.6</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115</v>
      </c>
      <c r="BM16" s="63"/>
      <c r="BN16" s="63"/>
      <c r="BO16" s="63"/>
      <c r="BP16" s="63"/>
      <c r="BQ16" s="63"/>
      <c r="BR16" s="63"/>
      <c r="BS16" s="63"/>
      <c r="BT16" s="63"/>
      <c r="BU16" s="63"/>
      <c r="BV16" s="63"/>
      <c r="BW16" s="63"/>
      <c r="BX16" s="63"/>
      <c r="BY16" s="63"/>
      <c r="BZ16" s="6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2"/>
      <c r="BM34" s="63"/>
      <c r="BN34" s="63"/>
      <c r="BO34" s="63"/>
      <c r="BP34" s="63"/>
      <c r="BQ34" s="63"/>
      <c r="BR34" s="63"/>
      <c r="BS34" s="63"/>
      <c r="BT34" s="63"/>
      <c r="BU34" s="63"/>
      <c r="BV34" s="63"/>
      <c r="BW34" s="63"/>
      <c r="BX34" s="63"/>
      <c r="BY34" s="63"/>
      <c r="BZ34" s="6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2"/>
      <c r="BM35" s="63"/>
      <c r="BN35" s="63"/>
      <c r="BO35" s="63"/>
      <c r="BP35" s="63"/>
      <c r="BQ35" s="63"/>
      <c r="BR35" s="63"/>
      <c r="BS35" s="63"/>
      <c r="BT35" s="63"/>
      <c r="BU35" s="63"/>
      <c r="BV35" s="63"/>
      <c r="BW35" s="63"/>
      <c r="BX35" s="63"/>
      <c r="BY35" s="63"/>
      <c r="BZ35" s="6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113</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114</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42</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efnvOYqTH9VtNzKGUjiah1ntoowwsL2UyphcHOVzpdG6HajkieEdfarAk+EzSpUAQDJaRjR+A5tOxPY9xkvi2g==" saltValue="YkNzqsn8JIII+yMUf5TLZ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27</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54</v>
      </c>
      <c r="B4" s="31"/>
      <c r="C4" s="31"/>
      <c r="D4" s="31"/>
      <c r="E4" s="31"/>
      <c r="F4" s="31"/>
      <c r="G4" s="31"/>
      <c r="H4" s="80"/>
      <c r="I4" s="81"/>
      <c r="J4" s="81"/>
      <c r="K4" s="81"/>
      <c r="L4" s="81"/>
      <c r="M4" s="81"/>
      <c r="N4" s="81"/>
      <c r="O4" s="81"/>
      <c r="P4" s="81"/>
      <c r="Q4" s="81"/>
      <c r="R4" s="81"/>
      <c r="S4" s="81"/>
      <c r="T4" s="81"/>
      <c r="U4" s="81"/>
      <c r="V4" s="81"/>
      <c r="W4" s="82"/>
      <c r="X4" s="76" t="s">
        <v>55</v>
      </c>
      <c r="Y4" s="76"/>
      <c r="Z4" s="76"/>
      <c r="AA4" s="76"/>
      <c r="AB4" s="76"/>
      <c r="AC4" s="76"/>
      <c r="AD4" s="76"/>
      <c r="AE4" s="76"/>
      <c r="AF4" s="76"/>
      <c r="AG4" s="76"/>
      <c r="AH4" s="76"/>
      <c r="AI4" s="76" t="s">
        <v>56</v>
      </c>
      <c r="AJ4" s="76"/>
      <c r="AK4" s="76"/>
      <c r="AL4" s="76"/>
      <c r="AM4" s="76"/>
      <c r="AN4" s="76"/>
      <c r="AO4" s="76"/>
      <c r="AP4" s="76"/>
      <c r="AQ4" s="76"/>
      <c r="AR4" s="76"/>
      <c r="AS4" s="76"/>
      <c r="AT4" s="76" t="s">
        <v>57</v>
      </c>
      <c r="AU4" s="76"/>
      <c r="AV4" s="76"/>
      <c r="AW4" s="76"/>
      <c r="AX4" s="76"/>
      <c r="AY4" s="76"/>
      <c r="AZ4" s="76"/>
      <c r="BA4" s="76"/>
      <c r="BB4" s="76"/>
      <c r="BC4" s="76"/>
      <c r="BD4" s="76"/>
      <c r="BE4" s="76" t="s">
        <v>58</v>
      </c>
      <c r="BF4" s="76"/>
      <c r="BG4" s="76"/>
      <c r="BH4" s="76"/>
      <c r="BI4" s="76"/>
      <c r="BJ4" s="76"/>
      <c r="BK4" s="76"/>
      <c r="BL4" s="76"/>
      <c r="BM4" s="76"/>
      <c r="BN4" s="76"/>
      <c r="BO4" s="76"/>
      <c r="BP4" s="76" t="s">
        <v>59</v>
      </c>
      <c r="BQ4" s="76"/>
      <c r="BR4" s="76"/>
      <c r="BS4" s="76"/>
      <c r="BT4" s="76"/>
      <c r="BU4" s="76"/>
      <c r="BV4" s="76"/>
      <c r="BW4" s="76"/>
      <c r="BX4" s="76"/>
      <c r="BY4" s="76"/>
      <c r="BZ4" s="76"/>
      <c r="CA4" s="76" t="s">
        <v>60</v>
      </c>
      <c r="CB4" s="76"/>
      <c r="CC4" s="76"/>
      <c r="CD4" s="76"/>
      <c r="CE4" s="76"/>
      <c r="CF4" s="76"/>
      <c r="CG4" s="76"/>
      <c r="CH4" s="76"/>
      <c r="CI4" s="76"/>
      <c r="CJ4" s="76"/>
      <c r="CK4" s="76"/>
      <c r="CL4" s="76" t="s">
        <v>61</v>
      </c>
      <c r="CM4" s="76"/>
      <c r="CN4" s="76"/>
      <c r="CO4" s="76"/>
      <c r="CP4" s="76"/>
      <c r="CQ4" s="76"/>
      <c r="CR4" s="76"/>
      <c r="CS4" s="76"/>
      <c r="CT4" s="76"/>
      <c r="CU4" s="76"/>
      <c r="CV4" s="76"/>
      <c r="CW4" s="76" t="s">
        <v>62</v>
      </c>
      <c r="CX4" s="76"/>
      <c r="CY4" s="76"/>
      <c r="CZ4" s="76"/>
      <c r="DA4" s="76"/>
      <c r="DB4" s="76"/>
      <c r="DC4" s="76"/>
      <c r="DD4" s="76"/>
      <c r="DE4" s="76"/>
      <c r="DF4" s="76"/>
      <c r="DG4" s="76"/>
      <c r="DH4" s="76" t="s">
        <v>63</v>
      </c>
      <c r="DI4" s="76"/>
      <c r="DJ4" s="76"/>
      <c r="DK4" s="76"/>
      <c r="DL4" s="76"/>
      <c r="DM4" s="76"/>
      <c r="DN4" s="76"/>
      <c r="DO4" s="76"/>
      <c r="DP4" s="76"/>
      <c r="DQ4" s="76"/>
      <c r="DR4" s="76"/>
      <c r="DS4" s="76" t="s">
        <v>64</v>
      </c>
      <c r="DT4" s="76"/>
      <c r="DU4" s="76"/>
      <c r="DV4" s="76"/>
      <c r="DW4" s="76"/>
      <c r="DX4" s="76"/>
      <c r="DY4" s="76"/>
      <c r="DZ4" s="76"/>
      <c r="EA4" s="76"/>
      <c r="EB4" s="76"/>
      <c r="EC4" s="76"/>
      <c r="ED4" s="76" t="s">
        <v>65</v>
      </c>
      <c r="EE4" s="76"/>
      <c r="EF4" s="76"/>
      <c r="EG4" s="76"/>
      <c r="EH4" s="76"/>
      <c r="EI4" s="76"/>
      <c r="EJ4" s="76"/>
      <c r="EK4" s="76"/>
      <c r="EL4" s="76"/>
      <c r="EM4" s="76"/>
      <c r="EN4" s="76"/>
    </row>
    <row r="5" spans="1:144" x14ac:dyDescent="0.15">
      <c r="A5" s="29" t="s">
        <v>66</v>
      </c>
      <c r="B5" s="32"/>
      <c r="C5" s="32"/>
      <c r="D5" s="32"/>
      <c r="E5" s="32"/>
      <c r="F5" s="32"/>
      <c r="G5" s="32"/>
      <c r="H5" s="33" t="s">
        <v>67</v>
      </c>
      <c r="I5" s="33" t="s">
        <v>68</v>
      </c>
      <c r="J5" s="33" t="s">
        <v>69</v>
      </c>
      <c r="K5" s="33" t="s">
        <v>70</v>
      </c>
      <c r="L5" s="33" t="s">
        <v>71</v>
      </c>
      <c r="M5" s="33" t="s">
        <v>72</v>
      </c>
      <c r="N5" s="33" t="s">
        <v>73</v>
      </c>
      <c r="O5" s="33" t="s">
        <v>74</v>
      </c>
      <c r="P5" s="33" t="s">
        <v>75</v>
      </c>
      <c r="Q5" s="33" t="s">
        <v>76</v>
      </c>
      <c r="R5" s="33" t="s">
        <v>77</v>
      </c>
      <c r="S5" s="33" t="s">
        <v>78</v>
      </c>
      <c r="T5" s="33" t="s">
        <v>79</v>
      </c>
      <c r="U5" s="33" t="s">
        <v>80</v>
      </c>
      <c r="V5" s="33" t="s">
        <v>81</v>
      </c>
      <c r="W5" s="33" t="s">
        <v>82</v>
      </c>
      <c r="X5" s="33" t="s">
        <v>83</v>
      </c>
      <c r="Y5" s="33" t="s">
        <v>84</v>
      </c>
      <c r="Z5" s="33" t="s">
        <v>85</v>
      </c>
      <c r="AA5" s="33" t="s">
        <v>86</v>
      </c>
      <c r="AB5" s="33" t="s">
        <v>87</v>
      </c>
      <c r="AC5" s="33" t="s">
        <v>88</v>
      </c>
      <c r="AD5" s="33" t="s">
        <v>89</v>
      </c>
      <c r="AE5" s="33" t="s">
        <v>90</v>
      </c>
      <c r="AF5" s="33" t="s">
        <v>91</v>
      </c>
      <c r="AG5" s="33" t="s">
        <v>92</v>
      </c>
      <c r="AH5" s="33" t="s">
        <v>29</v>
      </c>
      <c r="AI5" s="33" t="s">
        <v>83</v>
      </c>
      <c r="AJ5" s="33" t="s">
        <v>84</v>
      </c>
      <c r="AK5" s="33" t="s">
        <v>85</v>
      </c>
      <c r="AL5" s="33" t="s">
        <v>86</v>
      </c>
      <c r="AM5" s="33" t="s">
        <v>87</v>
      </c>
      <c r="AN5" s="33" t="s">
        <v>88</v>
      </c>
      <c r="AO5" s="33" t="s">
        <v>89</v>
      </c>
      <c r="AP5" s="33" t="s">
        <v>90</v>
      </c>
      <c r="AQ5" s="33" t="s">
        <v>91</v>
      </c>
      <c r="AR5" s="33" t="s">
        <v>92</v>
      </c>
      <c r="AS5" s="33" t="s">
        <v>93</v>
      </c>
      <c r="AT5" s="33" t="s">
        <v>83</v>
      </c>
      <c r="AU5" s="33" t="s">
        <v>84</v>
      </c>
      <c r="AV5" s="33" t="s">
        <v>85</v>
      </c>
      <c r="AW5" s="33" t="s">
        <v>86</v>
      </c>
      <c r="AX5" s="33" t="s">
        <v>87</v>
      </c>
      <c r="AY5" s="33" t="s">
        <v>88</v>
      </c>
      <c r="AZ5" s="33" t="s">
        <v>89</v>
      </c>
      <c r="BA5" s="33" t="s">
        <v>90</v>
      </c>
      <c r="BB5" s="33" t="s">
        <v>91</v>
      </c>
      <c r="BC5" s="33" t="s">
        <v>92</v>
      </c>
      <c r="BD5" s="33" t="s">
        <v>93</v>
      </c>
      <c r="BE5" s="33" t="s">
        <v>83</v>
      </c>
      <c r="BF5" s="33" t="s">
        <v>84</v>
      </c>
      <c r="BG5" s="33" t="s">
        <v>85</v>
      </c>
      <c r="BH5" s="33" t="s">
        <v>86</v>
      </c>
      <c r="BI5" s="33" t="s">
        <v>87</v>
      </c>
      <c r="BJ5" s="33" t="s">
        <v>88</v>
      </c>
      <c r="BK5" s="33" t="s">
        <v>89</v>
      </c>
      <c r="BL5" s="33" t="s">
        <v>90</v>
      </c>
      <c r="BM5" s="33" t="s">
        <v>91</v>
      </c>
      <c r="BN5" s="33" t="s">
        <v>92</v>
      </c>
      <c r="BO5" s="33" t="s">
        <v>93</v>
      </c>
      <c r="BP5" s="33" t="s">
        <v>83</v>
      </c>
      <c r="BQ5" s="33" t="s">
        <v>84</v>
      </c>
      <c r="BR5" s="33" t="s">
        <v>85</v>
      </c>
      <c r="BS5" s="33" t="s">
        <v>86</v>
      </c>
      <c r="BT5" s="33" t="s">
        <v>87</v>
      </c>
      <c r="BU5" s="33" t="s">
        <v>88</v>
      </c>
      <c r="BV5" s="33" t="s">
        <v>89</v>
      </c>
      <c r="BW5" s="33" t="s">
        <v>90</v>
      </c>
      <c r="BX5" s="33" t="s">
        <v>91</v>
      </c>
      <c r="BY5" s="33" t="s">
        <v>92</v>
      </c>
      <c r="BZ5" s="33" t="s">
        <v>93</v>
      </c>
      <c r="CA5" s="33" t="s">
        <v>83</v>
      </c>
      <c r="CB5" s="33" t="s">
        <v>84</v>
      </c>
      <c r="CC5" s="33" t="s">
        <v>85</v>
      </c>
      <c r="CD5" s="33" t="s">
        <v>86</v>
      </c>
      <c r="CE5" s="33" t="s">
        <v>87</v>
      </c>
      <c r="CF5" s="33" t="s">
        <v>88</v>
      </c>
      <c r="CG5" s="33" t="s">
        <v>89</v>
      </c>
      <c r="CH5" s="33" t="s">
        <v>90</v>
      </c>
      <c r="CI5" s="33" t="s">
        <v>91</v>
      </c>
      <c r="CJ5" s="33" t="s">
        <v>92</v>
      </c>
      <c r="CK5" s="33" t="s">
        <v>93</v>
      </c>
      <c r="CL5" s="33" t="s">
        <v>83</v>
      </c>
      <c r="CM5" s="33" t="s">
        <v>84</v>
      </c>
      <c r="CN5" s="33" t="s">
        <v>85</v>
      </c>
      <c r="CO5" s="33" t="s">
        <v>86</v>
      </c>
      <c r="CP5" s="33" t="s">
        <v>87</v>
      </c>
      <c r="CQ5" s="33" t="s">
        <v>88</v>
      </c>
      <c r="CR5" s="33" t="s">
        <v>89</v>
      </c>
      <c r="CS5" s="33" t="s">
        <v>90</v>
      </c>
      <c r="CT5" s="33" t="s">
        <v>91</v>
      </c>
      <c r="CU5" s="33" t="s">
        <v>92</v>
      </c>
      <c r="CV5" s="33" t="s">
        <v>93</v>
      </c>
      <c r="CW5" s="33" t="s">
        <v>83</v>
      </c>
      <c r="CX5" s="33" t="s">
        <v>84</v>
      </c>
      <c r="CY5" s="33" t="s">
        <v>85</v>
      </c>
      <c r="CZ5" s="33" t="s">
        <v>86</v>
      </c>
      <c r="DA5" s="33" t="s">
        <v>87</v>
      </c>
      <c r="DB5" s="33" t="s">
        <v>88</v>
      </c>
      <c r="DC5" s="33" t="s">
        <v>89</v>
      </c>
      <c r="DD5" s="33" t="s">
        <v>90</v>
      </c>
      <c r="DE5" s="33" t="s">
        <v>91</v>
      </c>
      <c r="DF5" s="33" t="s">
        <v>92</v>
      </c>
      <c r="DG5" s="33" t="s">
        <v>93</v>
      </c>
      <c r="DH5" s="33" t="s">
        <v>83</v>
      </c>
      <c r="DI5" s="33" t="s">
        <v>84</v>
      </c>
      <c r="DJ5" s="33" t="s">
        <v>85</v>
      </c>
      <c r="DK5" s="33" t="s">
        <v>86</v>
      </c>
      <c r="DL5" s="33" t="s">
        <v>87</v>
      </c>
      <c r="DM5" s="33" t="s">
        <v>88</v>
      </c>
      <c r="DN5" s="33" t="s">
        <v>89</v>
      </c>
      <c r="DO5" s="33" t="s">
        <v>90</v>
      </c>
      <c r="DP5" s="33" t="s">
        <v>91</v>
      </c>
      <c r="DQ5" s="33" t="s">
        <v>92</v>
      </c>
      <c r="DR5" s="33" t="s">
        <v>93</v>
      </c>
      <c r="DS5" s="33" t="s">
        <v>83</v>
      </c>
      <c r="DT5" s="33" t="s">
        <v>84</v>
      </c>
      <c r="DU5" s="33" t="s">
        <v>85</v>
      </c>
      <c r="DV5" s="33" t="s">
        <v>86</v>
      </c>
      <c r="DW5" s="33" t="s">
        <v>87</v>
      </c>
      <c r="DX5" s="33" t="s">
        <v>88</v>
      </c>
      <c r="DY5" s="33" t="s">
        <v>89</v>
      </c>
      <c r="DZ5" s="33" t="s">
        <v>90</v>
      </c>
      <c r="EA5" s="33" t="s">
        <v>91</v>
      </c>
      <c r="EB5" s="33" t="s">
        <v>92</v>
      </c>
      <c r="EC5" s="33" t="s">
        <v>93</v>
      </c>
      <c r="ED5" s="33" t="s">
        <v>83</v>
      </c>
      <c r="EE5" s="33" t="s">
        <v>84</v>
      </c>
      <c r="EF5" s="33" t="s">
        <v>85</v>
      </c>
      <c r="EG5" s="33" t="s">
        <v>86</v>
      </c>
      <c r="EH5" s="33" t="s">
        <v>87</v>
      </c>
      <c r="EI5" s="33" t="s">
        <v>88</v>
      </c>
      <c r="EJ5" s="33" t="s">
        <v>89</v>
      </c>
      <c r="EK5" s="33" t="s">
        <v>90</v>
      </c>
      <c r="EL5" s="33" t="s">
        <v>91</v>
      </c>
      <c r="EM5" s="33" t="s">
        <v>92</v>
      </c>
      <c r="EN5" s="33" t="s">
        <v>93</v>
      </c>
    </row>
    <row r="6" spans="1:144" s="37" customFormat="1" x14ac:dyDescent="0.15">
      <c r="A6" s="29" t="s">
        <v>94</v>
      </c>
      <c r="B6" s="34">
        <f>B7</f>
        <v>2020</v>
      </c>
      <c r="C6" s="34">
        <f t="shared" ref="C6:W6" si="3">C7</f>
        <v>304271</v>
      </c>
      <c r="D6" s="34">
        <f t="shared" si="3"/>
        <v>47</v>
      </c>
      <c r="E6" s="34">
        <f t="shared" si="3"/>
        <v>1</v>
      </c>
      <c r="F6" s="34">
        <f t="shared" si="3"/>
        <v>0</v>
      </c>
      <c r="G6" s="34">
        <f t="shared" si="3"/>
        <v>0</v>
      </c>
      <c r="H6" s="34" t="str">
        <f t="shared" si="3"/>
        <v>和歌山県　北山村</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99.53</v>
      </c>
      <c r="Q6" s="35">
        <f t="shared" si="3"/>
        <v>1700</v>
      </c>
      <c r="R6" s="35">
        <f t="shared" si="3"/>
        <v>427</v>
      </c>
      <c r="S6" s="35">
        <f t="shared" si="3"/>
        <v>48.2</v>
      </c>
      <c r="T6" s="35">
        <f t="shared" si="3"/>
        <v>8.86</v>
      </c>
      <c r="U6" s="35">
        <f t="shared" si="3"/>
        <v>424</v>
      </c>
      <c r="V6" s="35">
        <f t="shared" si="3"/>
        <v>40</v>
      </c>
      <c r="W6" s="35">
        <f t="shared" si="3"/>
        <v>10.6</v>
      </c>
      <c r="X6" s="36">
        <f>IF(X7="",NA(),X7)</f>
        <v>129.38999999999999</v>
      </c>
      <c r="Y6" s="36">
        <f t="shared" ref="Y6:AG6" si="4">IF(Y7="",NA(),Y7)</f>
        <v>75.83</v>
      </c>
      <c r="Z6" s="36">
        <f t="shared" si="4"/>
        <v>100.2</v>
      </c>
      <c r="AA6" s="36">
        <f t="shared" si="4"/>
        <v>101.76</v>
      </c>
      <c r="AB6" s="36">
        <f t="shared" si="4"/>
        <v>88.91</v>
      </c>
      <c r="AC6" s="36">
        <f t="shared" si="4"/>
        <v>72.11</v>
      </c>
      <c r="AD6" s="36">
        <f t="shared" si="4"/>
        <v>74.05</v>
      </c>
      <c r="AE6" s="36">
        <f t="shared" si="4"/>
        <v>73.25</v>
      </c>
      <c r="AF6" s="36">
        <f t="shared" si="4"/>
        <v>75.06</v>
      </c>
      <c r="AG6" s="36">
        <f t="shared" si="4"/>
        <v>73.22</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4856.59</v>
      </c>
      <c r="BF6" s="36">
        <f t="shared" ref="BF6:BN6" si="7">IF(BF7="",NA(),BF7)</f>
        <v>5156.78</v>
      </c>
      <c r="BG6" s="36">
        <f t="shared" si="7"/>
        <v>5012.47</v>
      </c>
      <c r="BH6" s="36">
        <f t="shared" si="7"/>
        <v>5040.3</v>
      </c>
      <c r="BI6" s="36">
        <f t="shared" si="7"/>
        <v>4592.68</v>
      </c>
      <c r="BJ6" s="36">
        <f t="shared" si="7"/>
        <v>1595.62</v>
      </c>
      <c r="BK6" s="36">
        <f t="shared" si="7"/>
        <v>1302.33</v>
      </c>
      <c r="BL6" s="36">
        <f t="shared" si="7"/>
        <v>1274.21</v>
      </c>
      <c r="BM6" s="36">
        <f t="shared" si="7"/>
        <v>1183.92</v>
      </c>
      <c r="BN6" s="36">
        <f t="shared" si="7"/>
        <v>1128.72</v>
      </c>
      <c r="BO6" s="35" t="str">
        <f>IF(BO7="","",IF(BO7="-","【-】","【"&amp;SUBSTITUTE(TEXT(BO7,"#,##0.00"),"-","△")&amp;"】"))</f>
        <v>【949.15】</v>
      </c>
      <c r="BP6" s="36">
        <f>IF(BP7="",NA(),BP7)</f>
        <v>42.93</v>
      </c>
      <c r="BQ6" s="36">
        <f t="shared" ref="BQ6:BY6" si="8">IF(BQ7="",NA(),BQ7)</f>
        <v>34.68</v>
      </c>
      <c r="BR6" s="36">
        <f t="shared" si="8"/>
        <v>25.96</v>
      </c>
      <c r="BS6" s="36">
        <f t="shared" si="8"/>
        <v>20.21</v>
      </c>
      <c r="BT6" s="36">
        <f t="shared" si="8"/>
        <v>19.39</v>
      </c>
      <c r="BU6" s="36">
        <f t="shared" si="8"/>
        <v>37.92</v>
      </c>
      <c r="BV6" s="36">
        <f t="shared" si="8"/>
        <v>40.89</v>
      </c>
      <c r="BW6" s="36">
        <f t="shared" si="8"/>
        <v>41.25</v>
      </c>
      <c r="BX6" s="36">
        <f t="shared" si="8"/>
        <v>42.5</v>
      </c>
      <c r="BY6" s="36">
        <f t="shared" si="8"/>
        <v>41.84</v>
      </c>
      <c r="BZ6" s="35" t="str">
        <f>IF(BZ7="","",IF(BZ7="-","【-】","【"&amp;SUBSTITUTE(TEXT(BZ7,"#,##0.00"),"-","△")&amp;"】"))</f>
        <v>【55.87】</v>
      </c>
      <c r="CA6" s="36">
        <f>IF(CA7="",NA(),CA7)</f>
        <v>225.19</v>
      </c>
      <c r="CB6" s="36">
        <f t="shared" ref="CB6:CJ6" si="9">IF(CB7="",NA(),CB7)</f>
        <v>270.83999999999997</v>
      </c>
      <c r="CC6" s="36">
        <f t="shared" si="9"/>
        <v>375.91</v>
      </c>
      <c r="CD6" s="36">
        <f t="shared" si="9"/>
        <v>444.95</v>
      </c>
      <c r="CE6" s="36">
        <f t="shared" si="9"/>
        <v>387.79</v>
      </c>
      <c r="CF6" s="36">
        <f t="shared" si="9"/>
        <v>423.18</v>
      </c>
      <c r="CG6" s="36">
        <f t="shared" si="9"/>
        <v>383.2</v>
      </c>
      <c r="CH6" s="36">
        <f t="shared" si="9"/>
        <v>383.25</v>
      </c>
      <c r="CI6" s="36">
        <f t="shared" si="9"/>
        <v>377.72</v>
      </c>
      <c r="CJ6" s="36">
        <f t="shared" si="9"/>
        <v>390.47</v>
      </c>
      <c r="CK6" s="35" t="str">
        <f>IF(CK7="","",IF(CK7="-","【-】","【"&amp;SUBSTITUTE(TEXT(CK7,"#,##0.00"),"-","△")&amp;"】"))</f>
        <v>【288.19】</v>
      </c>
      <c r="CL6" s="36">
        <f>IF(CL7="",NA(),CL7)</f>
        <v>46.54</v>
      </c>
      <c r="CM6" s="36">
        <f t="shared" ref="CM6:CU6" si="10">IF(CM7="",NA(),CM7)</f>
        <v>43.38</v>
      </c>
      <c r="CN6" s="36">
        <f t="shared" si="10"/>
        <v>43.57</v>
      </c>
      <c r="CO6" s="36">
        <f t="shared" si="10"/>
        <v>44.22</v>
      </c>
      <c r="CP6" s="36">
        <f t="shared" si="10"/>
        <v>42.33</v>
      </c>
      <c r="CQ6" s="36">
        <f t="shared" si="10"/>
        <v>46.9</v>
      </c>
      <c r="CR6" s="36">
        <f t="shared" si="10"/>
        <v>47.95</v>
      </c>
      <c r="CS6" s="36">
        <f t="shared" si="10"/>
        <v>48.26</v>
      </c>
      <c r="CT6" s="36">
        <f t="shared" si="10"/>
        <v>48.01</v>
      </c>
      <c r="CU6" s="36">
        <f t="shared" si="10"/>
        <v>49.08</v>
      </c>
      <c r="CV6" s="35" t="str">
        <f>IF(CV7="","",IF(CV7="-","【-】","【"&amp;SUBSTITUTE(TEXT(CV7,"#,##0.00"),"-","△")&amp;"】"))</f>
        <v>【56.31】</v>
      </c>
      <c r="CW6" s="36">
        <f>IF(CW7="",NA(),CW7)</f>
        <v>67.59</v>
      </c>
      <c r="CX6" s="36">
        <f t="shared" ref="CX6:DF6" si="11">IF(CX7="",NA(),CX7)</f>
        <v>73.34</v>
      </c>
      <c r="CY6" s="36">
        <f t="shared" si="11"/>
        <v>71.209999999999994</v>
      </c>
      <c r="CZ6" s="36">
        <f t="shared" si="11"/>
        <v>71.48</v>
      </c>
      <c r="DA6" s="36">
        <f t="shared" si="11"/>
        <v>93</v>
      </c>
      <c r="DB6" s="36">
        <f t="shared" si="11"/>
        <v>74.63</v>
      </c>
      <c r="DC6" s="36">
        <f t="shared" si="11"/>
        <v>74.900000000000006</v>
      </c>
      <c r="DD6" s="36">
        <f t="shared" si="11"/>
        <v>72.72</v>
      </c>
      <c r="DE6" s="36">
        <f t="shared" si="11"/>
        <v>72.75</v>
      </c>
      <c r="DF6" s="36">
        <f t="shared" si="11"/>
        <v>71.27</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6.19</v>
      </c>
      <c r="EE6" s="36">
        <f t="shared" ref="EE6:EM6" si="14">IF(EE7="",NA(),EE7)</f>
        <v>3.23</v>
      </c>
      <c r="EF6" s="36">
        <f t="shared" si="14"/>
        <v>1.99</v>
      </c>
      <c r="EG6" s="35">
        <f t="shared" si="14"/>
        <v>0</v>
      </c>
      <c r="EH6" s="35">
        <f t="shared" si="14"/>
        <v>0</v>
      </c>
      <c r="EI6" s="36">
        <f t="shared" si="14"/>
        <v>0.78</v>
      </c>
      <c r="EJ6" s="36">
        <f t="shared" si="14"/>
        <v>0.56999999999999995</v>
      </c>
      <c r="EK6" s="36">
        <f t="shared" si="14"/>
        <v>0.62</v>
      </c>
      <c r="EL6" s="36">
        <f t="shared" si="14"/>
        <v>0.39</v>
      </c>
      <c r="EM6" s="36">
        <f t="shared" si="14"/>
        <v>0.61</v>
      </c>
      <c r="EN6" s="35" t="str">
        <f>IF(EN7="","",IF(EN7="-","【-】","【"&amp;SUBSTITUTE(TEXT(EN7,"#,##0.00"),"-","△")&amp;"】"))</f>
        <v>【0.80】</v>
      </c>
    </row>
    <row r="7" spans="1:144" s="37" customFormat="1" x14ac:dyDescent="0.15">
      <c r="A7" s="29"/>
      <c r="B7" s="38">
        <v>2020</v>
      </c>
      <c r="C7" s="38">
        <v>304271</v>
      </c>
      <c r="D7" s="38">
        <v>47</v>
      </c>
      <c r="E7" s="38">
        <v>1</v>
      </c>
      <c r="F7" s="38">
        <v>0</v>
      </c>
      <c r="G7" s="38">
        <v>0</v>
      </c>
      <c r="H7" s="38" t="s">
        <v>95</v>
      </c>
      <c r="I7" s="38" t="s">
        <v>96</v>
      </c>
      <c r="J7" s="38" t="s">
        <v>97</v>
      </c>
      <c r="K7" s="38" t="s">
        <v>98</v>
      </c>
      <c r="L7" s="38" t="s">
        <v>99</v>
      </c>
      <c r="M7" s="38" t="s">
        <v>100</v>
      </c>
      <c r="N7" s="39" t="s">
        <v>101</v>
      </c>
      <c r="O7" s="39" t="s">
        <v>102</v>
      </c>
      <c r="P7" s="39">
        <v>99.53</v>
      </c>
      <c r="Q7" s="39">
        <v>1700</v>
      </c>
      <c r="R7" s="39">
        <v>427</v>
      </c>
      <c r="S7" s="39">
        <v>48.2</v>
      </c>
      <c r="T7" s="39">
        <v>8.86</v>
      </c>
      <c r="U7" s="39">
        <v>424</v>
      </c>
      <c r="V7" s="39">
        <v>40</v>
      </c>
      <c r="W7" s="39">
        <v>10.6</v>
      </c>
      <c r="X7" s="39">
        <v>129.38999999999999</v>
      </c>
      <c r="Y7" s="39">
        <v>75.83</v>
      </c>
      <c r="Z7" s="39">
        <v>100.2</v>
      </c>
      <c r="AA7" s="39">
        <v>101.76</v>
      </c>
      <c r="AB7" s="39">
        <v>88.91</v>
      </c>
      <c r="AC7" s="39">
        <v>72.11</v>
      </c>
      <c r="AD7" s="39">
        <v>74.05</v>
      </c>
      <c r="AE7" s="39">
        <v>73.25</v>
      </c>
      <c r="AF7" s="39">
        <v>75.06</v>
      </c>
      <c r="AG7" s="39">
        <v>73.22</v>
      </c>
      <c r="AH7" s="39">
        <v>78.36</v>
      </c>
      <c r="AI7" s="39"/>
      <c r="AJ7" s="39"/>
      <c r="AK7" s="39"/>
      <c r="AL7" s="39"/>
      <c r="AM7" s="39"/>
      <c r="AN7" s="39"/>
      <c r="AO7" s="39"/>
      <c r="AP7" s="39"/>
      <c r="AQ7" s="39"/>
      <c r="AR7" s="39"/>
      <c r="AS7" s="39"/>
      <c r="AT7" s="39"/>
      <c r="AU7" s="39"/>
      <c r="AV7" s="39"/>
      <c r="AW7" s="39"/>
      <c r="AX7" s="39"/>
      <c r="AY7" s="39"/>
      <c r="AZ7" s="39"/>
      <c r="BA7" s="39"/>
      <c r="BB7" s="39"/>
      <c r="BC7" s="39"/>
      <c r="BD7" s="39"/>
      <c r="BE7" s="39">
        <v>4856.59</v>
      </c>
      <c r="BF7" s="39">
        <v>5156.78</v>
      </c>
      <c r="BG7" s="39">
        <v>5012.47</v>
      </c>
      <c r="BH7" s="39">
        <v>5040.3</v>
      </c>
      <c r="BI7" s="39">
        <v>4592.68</v>
      </c>
      <c r="BJ7" s="39">
        <v>1595.62</v>
      </c>
      <c r="BK7" s="39">
        <v>1302.33</v>
      </c>
      <c r="BL7" s="39">
        <v>1274.21</v>
      </c>
      <c r="BM7" s="39">
        <v>1183.92</v>
      </c>
      <c r="BN7" s="39">
        <v>1128.72</v>
      </c>
      <c r="BO7" s="39">
        <v>949.15</v>
      </c>
      <c r="BP7" s="39">
        <v>42.93</v>
      </c>
      <c r="BQ7" s="39">
        <v>34.68</v>
      </c>
      <c r="BR7" s="39">
        <v>25.96</v>
      </c>
      <c r="BS7" s="39">
        <v>20.21</v>
      </c>
      <c r="BT7" s="39">
        <v>19.39</v>
      </c>
      <c r="BU7" s="39">
        <v>37.92</v>
      </c>
      <c r="BV7" s="39">
        <v>40.89</v>
      </c>
      <c r="BW7" s="39">
        <v>41.25</v>
      </c>
      <c r="BX7" s="39">
        <v>42.5</v>
      </c>
      <c r="BY7" s="39">
        <v>41.84</v>
      </c>
      <c r="BZ7" s="39">
        <v>55.87</v>
      </c>
      <c r="CA7" s="39">
        <v>225.19</v>
      </c>
      <c r="CB7" s="39">
        <v>270.83999999999997</v>
      </c>
      <c r="CC7" s="39">
        <v>375.91</v>
      </c>
      <c r="CD7" s="39">
        <v>444.95</v>
      </c>
      <c r="CE7" s="39">
        <v>387.79</v>
      </c>
      <c r="CF7" s="39">
        <v>423.18</v>
      </c>
      <c r="CG7" s="39">
        <v>383.2</v>
      </c>
      <c r="CH7" s="39">
        <v>383.25</v>
      </c>
      <c r="CI7" s="39">
        <v>377.72</v>
      </c>
      <c r="CJ7" s="39">
        <v>390.47</v>
      </c>
      <c r="CK7" s="39">
        <v>288.19</v>
      </c>
      <c r="CL7" s="39">
        <v>46.54</v>
      </c>
      <c r="CM7" s="39">
        <v>43.38</v>
      </c>
      <c r="CN7" s="39">
        <v>43.57</v>
      </c>
      <c r="CO7" s="39">
        <v>44.22</v>
      </c>
      <c r="CP7" s="39">
        <v>42.33</v>
      </c>
      <c r="CQ7" s="39">
        <v>46.9</v>
      </c>
      <c r="CR7" s="39">
        <v>47.95</v>
      </c>
      <c r="CS7" s="39">
        <v>48.26</v>
      </c>
      <c r="CT7" s="39">
        <v>48.01</v>
      </c>
      <c r="CU7" s="39">
        <v>49.08</v>
      </c>
      <c r="CV7" s="39">
        <v>56.31</v>
      </c>
      <c r="CW7" s="39">
        <v>67.59</v>
      </c>
      <c r="CX7" s="39">
        <v>73.34</v>
      </c>
      <c r="CY7" s="39">
        <v>71.209999999999994</v>
      </c>
      <c r="CZ7" s="39">
        <v>71.48</v>
      </c>
      <c r="DA7" s="39">
        <v>93</v>
      </c>
      <c r="DB7" s="39">
        <v>74.63</v>
      </c>
      <c r="DC7" s="39">
        <v>74.900000000000006</v>
      </c>
      <c r="DD7" s="39">
        <v>72.72</v>
      </c>
      <c r="DE7" s="39">
        <v>72.75</v>
      </c>
      <c r="DF7" s="39">
        <v>71.27</v>
      </c>
      <c r="DG7" s="39">
        <v>71.88</v>
      </c>
      <c r="DH7" s="39"/>
      <c r="DI7" s="39"/>
      <c r="DJ7" s="39"/>
      <c r="DK7" s="39"/>
      <c r="DL7" s="39"/>
      <c r="DM7" s="39"/>
      <c r="DN7" s="39"/>
      <c r="DO7" s="39"/>
      <c r="DP7" s="39"/>
      <c r="DQ7" s="39"/>
      <c r="DR7" s="39"/>
      <c r="DS7" s="39"/>
      <c r="DT7" s="39"/>
      <c r="DU7" s="39"/>
      <c r="DV7" s="39"/>
      <c r="DW7" s="39"/>
      <c r="DX7" s="39"/>
      <c r="DY7" s="39"/>
      <c r="DZ7" s="39"/>
      <c r="EA7" s="39"/>
      <c r="EB7" s="39"/>
      <c r="EC7" s="39"/>
      <c r="ED7" s="39">
        <v>6.19</v>
      </c>
      <c r="EE7" s="39">
        <v>3.23</v>
      </c>
      <c r="EF7" s="39">
        <v>1.99</v>
      </c>
      <c r="EG7" s="39">
        <v>0</v>
      </c>
      <c r="EH7" s="39">
        <v>0</v>
      </c>
      <c r="EI7" s="39">
        <v>0.78</v>
      </c>
      <c r="EJ7" s="39">
        <v>0.56999999999999995</v>
      </c>
      <c r="EK7" s="39">
        <v>0.62</v>
      </c>
      <c r="EL7" s="39">
        <v>0.39</v>
      </c>
      <c r="EM7" s="39">
        <v>0.61</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103</v>
      </c>
      <c r="C9" s="41" t="s">
        <v>104</v>
      </c>
      <c r="D9" s="41" t="s">
        <v>105</v>
      </c>
      <c r="E9" s="41" t="s">
        <v>106</v>
      </c>
      <c r="F9" s="41" t="s">
        <v>107</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108</v>
      </c>
    </row>
    <row r="12" spans="1:144" x14ac:dyDescent="0.15">
      <c r="B12">
        <v>1</v>
      </c>
      <c r="C12">
        <v>1</v>
      </c>
      <c r="D12">
        <v>1</v>
      </c>
      <c r="E12">
        <v>1</v>
      </c>
      <c r="F12">
        <v>2</v>
      </c>
      <c r="G12" t="s">
        <v>109</v>
      </c>
    </row>
    <row r="13" spans="1:144" x14ac:dyDescent="0.15">
      <c r="B13" t="s">
        <v>110</v>
      </c>
      <c r="C13" t="s">
        <v>110</v>
      </c>
      <c r="D13" t="s">
        <v>110</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2021-12-03T07:04:17Z</dcterms:created>
  <dcterms:modified xsi:type="dcterms:W3CDTF">2022-02-15T01:37:06Z</dcterms:modified>
  <cp:category/>
</cp:coreProperties>
</file>