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財政\①R3提出するもの\(2.4)公営企業分析公表\各課から回答\"/>
    </mc:Choice>
  </mc:AlternateContent>
  <workbookProtection workbookAlgorithmName="SHA-512" workbookHashValue="1RrZpTdJFNeHd6fXZGYRT3hpfQwqGL9EUBY5kvmvY6Kw9r/c9kViKaIDt4RVdD9qZULaSDHmMLZjSx3iR6VA+Q==" workbookSaltValue="iZOI7xJJrUqBIPiHl41j+A==" workbookSpinCount="100000" lockStructure="1"/>
  <bookViews>
    <workbookView xWindow="0" yWindow="0" windowWidth="28800" windowHeight="14325"/>
  </bookViews>
  <sheets>
    <sheet name="法非適用_下水道事業" sheetId="4" r:id="rId1"/>
    <sheet name="データ" sheetId="5" state="hidden" r:id="rId2"/>
  </sheets>
  <calcPr calcId="152511"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<sst xmlns="http://schemas.openxmlformats.org/spreadsheetml/2006/main" count="236" uniqueCount="119">
  <si>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</si>
  <si>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</si>
  <si>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</si>
  <si>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</si>
  <si>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</si>
  <si>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</si>
  <si>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</si>
  <si>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</si>
  <si>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</si>
  <si>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</si>
  <si>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</si>
  <si>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</si>
  <si>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</si>
  <si>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</si>
  <si>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</si>
  <si>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</si>
  <si>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</si>
  <si>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</si>
  <si>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</si>
  <si>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</si>
  <si>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</si>
  <si>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</si>
  <si>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</si>
  <si>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</si>
  <si>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</si>
  <si>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</si>
  <si>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</si>
  <si>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</si>
  <si>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</si>
  <si>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</si>
  <si>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</si>
  <si>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</si>
  <si>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</si>
  <si>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</si>
  <si>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</si>
  <si>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</si>
  <si>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</si>
  <si>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</si>
  <si>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</si>
  <si>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</si>
  <si>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</si>
  <si>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</si>
  <si>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</si>
  <si>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</si>
  <si>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</si>
  <si>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</si>
  <si>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</si>
  <si>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</si>
  <si>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</si>
  <si>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</si>
  <si>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</si>
  <si>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</si>
  <si>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</si>
  <si>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</si>
  <si>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</si>
  <si>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</si>
  <si>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</si>
  <si>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</si>
  <si>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</si>
  <si>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</si>
  <si>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</si>
  <si>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</si>
  <si>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</si>
  <si>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</si>
  <si>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</si>
  <si>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</si>
  <si>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</si>
  <si>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</si>
  <si>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</si>
  <si>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</si>
  <si>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</si>
  <si>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</si>
  <si>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</si>
  <si>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</si>
  <si>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</si>
  <si>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</si>
  <si>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</si>
  <si>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</si>
  <si>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</si>
  <si>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</si>
  <si>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</si>
  <si>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</si>
  <si>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</si>
  <si>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</si>
  <si>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</si>
  <si>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</si>
  <si>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</si>
  <si>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</si>
  <si>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</si>
  <si>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</si>
  <si>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</si>
  <si>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</si>
  <si>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</si>
  <si>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</si>
  <si>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</si>
  <si>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</si>
  <si>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</si>
  <si>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</si>
  <si>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</si>
  <si>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</si>
  <si>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</si>
  <si>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</si>
  <si>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</si>
  <si>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</si>
  <si>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</si>
  <si>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</si>
  <si>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</si>
  <si>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</si>
  <si>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</si>
  <si>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</si>
  <si>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</si>
  <si>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</si>
  <si>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</si>
  <si>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</si>
  <si>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</si>
  <si>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</si>
  <si>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phoneticPr fontId="16"/>
  </si>
  <si>
    <t>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たいと考える。</t>
    <phoneticPr fontId="16"/>
  </si>
  <si>
    <t>①収益的収支比率について、平成24年度からは下がり続けているが、平成27・28年度において多少の改善が見られた。平成29年度より比率が減少し始め、令和2年度も比率が減少しているため経営改善に向けたさらなる取り組みが必要である。
④下水道整備が完了している状態であるため、数値は適正であると考える。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⑦施設利用率について、当町では観光地であるため利用率は一定ではなく、季節ごとに処理水量が変動するため数値が低くなっている。
⑧下水道整備が完了しているため、接続率向上のために啓発を続けていく。</t>
    <rPh sb="56" eb="58">
      <t>ヘイセイ</t>
    </rPh>
    <rPh sb="60" eb="61">
      <t>ネン</t>
    </rPh>
    <rPh sb="61" eb="62">
      <t>ド</t>
    </rPh>
    <rPh sb="64" eb="66">
      <t>ヒリツ</t>
    </rPh>
    <rPh sb="67" eb="69">
      <t>ゲンショウシ</t>
    </rPh>
    <rPh sb="69" eb="71">
      <t>ハジ</t>
    </rPh>
    <rPh sb="73" eb="75">
      <t>レイワ</t>
    </rPh>
    <rPh sb="76" eb="78">
      <t>ネンド</t>
    </rPh>
    <rPh sb="79" eb="81">
      <t>ヒリツ</t>
    </rPh>
    <rPh sb="82" eb="84">
      <t>ゲンショウ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</si>
</sst>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F7-4C98-828A-14961E4B9D44}"/>
            </c:ext>
          </c:extLst>
        </c:ser>
        <c:dLbls>
          <c:showLegendKey val="0"/>
          <c:showVal val="0"/>
          <c:showCatName val="0"/>
          <c:showSerName val="0"/>
          <c:showPercent val="0"/>
          <c:showBubbleSize val="0"/>
        </c:dLbls>
        <c:gapWidth val="150"/>
        <c:axId val="145911264"/>
        <c:axId val="14591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xmlns:c16r2="http://schemas.microsoft.com/office/drawing/2015/06/chart">
            <c:ext xmlns:c16="http://schemas.microsoft.com/office/drawing/2014/chart" uri="{C3380CC4-5D6E-409C-BE32-E72D297353CC}">
              <c16:uniqueId val="{00000001-14F7-4C98-828A-14961E4B9D44}"/>
            </c:ext>
          </c:extLst>
        </c:ser>
        <c:dLbls>
          <c:showLegendKey val="0"/>
          <c:showVal val="0"/>
          <c:showCatName val="0"/>
          <c:showSerName val="0"/>
          <c:showPercent val="0"/>
          <c:showBubbleSize val="0"/>
        </c:dLbls>
        <c:marker val="1"/>
        <c:smooth val="0"/>
        <c:axId val="145911264"/>
        <c:axId val="145913224"/>
      </c:lineChart>
      <c:dateAx>
        <c:axId val="145911264"/>
        <c:scaling>
          <c:orientation val="minMax"/>
        </c:scaling>
        <c:delete val="1"/>
        <c:axPos val="b"/>
        <c:numFmt formatCode="&quot;H&quot;yy" sourceLinked="1"/>
        <c:majorTickMark val="none"/>
        <c:minorTickMark val="none"/>
        <c:tickLblPos val="none"/>
        <c:crossAx val="145913224"/>
        <c:crosses val="autoZero"/>
        <c:auto val="1"/>
        <c:lblOffset val="100"/>
        <c:baseTimeUnit val="years"/>
      </c:dateAx>
      <c:valAx>
        <c:axId val="14591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c:v>
                </c:pt>
                <c:pt idx="1">
                  <c:v>42.09</c:v>
                </c:pt>
                <c:pt idx="2">
                  <c:v>27.86</c:v>
                </c:pt>
                <c:pt idx="3">
                  <c:v>38.950000000000003</c:v>
                </c:pt>
                <c:pt idx="4">
                  <c:v>23.95</c:v>
                </c:pt>
              </c:numCache>
            </c:numRef>
          </c:val>
          <c:extLst xmlns:c16r2="http://schemas.microsoft.com/office/drawing/2015/06/chart">
            <c:ext xmlns:c16="http://schemas.microsoft.com/office/drawing/2014/chart" uri="{C3380CC4-5D6E-409C-BE32-E72D297353CC}">
              <c16:uniqueId val="{00000000-6B15-40F7-B554-3274C4BF74F8}"/>
            </c:ext>
          </c:extLst>
        </c:ser>
        <c:dLbls>
          <c:showLegendKey val="0"/>
          <c:showVal val="0"/>
          <c:showCatName val="0"/>
          <c:showSerName val="0"/>
          <c:showPercent val="0"/>
          <c:showBubbleSize val="0"/>
        </c:dLbls>
        <c:gapWidth val="150"/>
        <c:axId val="477063512"/>
        <c:axId val="47705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xmlns:c16r2="http://schemas.microsoft.com/office/drawing/2015/06/chart">
            <c:ext xmlns:c16="http://schemas.microsoft.com/office/drawing/2014/chart" uri="{C3380CC4-5D6E-409C-BE32-E72D297353CC}">
              <c16:uniqueId val="{00000001-6B15-40F7-B554-3274C4BF74F8}"/>
            </c:ext>
          </c:extLst>
        </c:ser>
        <c:dLbls>
          <c:showLegendKey val="0"/>
          <c:showVal val="0"/>
          <c:showCatName val="0"/>
          <c:showSerName val="0"/>
          <c:showPercent val="0"/>
          <c:showBubbleSize val="0"/>
        </c:dLbls>
        <c:marker val="1"/>
        <c:smooth val="0"/>
        <c:axId val="477063512"/>
        <c:axId val="477058024"/>
      </c:lineChart>
      <c:dateAx>
        <c:axId val="477063512"/>
        <c:scaling>
          <c:orientation val="minMax"/>
        </c:scaling>
        <c:delete val="1"/>
        <c:axPos val="b"/>
        <c:numFmt formatCode="&quot;H&quot;yy" sourceLinked="1"/>
        <c:majorTickMark val="none"/>
        <c:minorTickMark val="none"/>
        <c:tickLblPos val="none"/>
        <c:crossAx val="477058024"/>
        <c:crosses val="autoZero"/>
        <c:auto val="1"/>
        <c:lblOffset val="100"/>
        <c:baseTimeUnit val="years"/>
      </c:dateAx>
      <c:valAx>
        <c:axId val="47705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6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87.48</c:v>
                </c:pt>
                <c:pt idx="1">
                  <c:v>88.12</c:v>
                </c:pt>
                <c:pt idx="2">
                  <c:v>87.68</c:v>
                </c:pt>
                <c:pt idx="3">
                  <c:v>87.9</c:v>
                </c:pt>
                <c:pt idx="4">
                  <c:v>88.41</c:v>
                </c:pt>
              </c:numCache>
            </c:numRef>
          </c:val>
          <c:extLst xmlns:c16r2="http://schemas.microsoft.com/office/drawing/2015/06/chart">
            <c:ext xmlns:c16="http://schemas.microsoft.com/office/drawing/2014/chart" uri="{C3380CC4-5D6E-409C-BE32-E72D297353CC}">
              <c16:uniqueId val="{00000000-98CB-413F-A027-CA53515ADFA3}"/>
            </c:ext>
          </c:extLst>
        </c:ser>
        <c:dLbls>
          <c:showLegendKey val="0"/>
          <c:showVal val="0"/>
          <c:showCatName val="0"/>
          <c:showSerName val="0"/>
          <c:showPercent val="0"/>
          <c:showBubbleSize val="0"/>
        </c:dLbls>
        <c:gapWidth val="150"/>
        <c:axId val="477058808"/>
        <c:axId val="47705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xmlns:c16r2="http://schemas.microsoft.com/office/drawing/2015/06/chart">
            <c:ext xmlns:c16="http://schemas.microsoft.com/office/drawing/2014/chart" uri="{C3380CC4-5D6E-409C-BE32-E72D297353CC}">
              <c16:uniqueId val="{00000001-98CB-413F-A027-CA53515ADFA3}"/>
            </c:ext>
          </c:extLst>
        </c:ser>
        <c:dLbls>
          <c:showLegendKey val="0"/>
          <c:showVal val="0"/>
          <c:showCatName val="0"/>
          <c:showSerName val="0"/>
          <c:showPercent val="0"/>
          <c:showBubbleSize val="0"/>
        </c:dLbls>
        <c:marker val="1"/>
        <c:smooth val="0"/>
        <c:axId val="477058808"/>
        <c:axId val="477059200"/>
      </c:lineChart>
      <c:dateAx>
        <c:axId val="477058808"/>
        <c:scaling>
          <c:orientation val="minMax"/>
        </c:scaling>
        <c:delete val="1"/>
        <c:axPos val="b"/>
        <c:numFmt formatCode="&quot;H&quot;yy" sourceLinked="1"/>
        <c:majorTickMark val="none"/>
        <c:minorTickMark val="none"/>
        <c:tickLblPos val="none"/>
        <c:crossAx val="477059200"/>
        <c:crosses val="autoZero"/>
        <c:auto val="1"/>
        <c:lblOffset val="100"/>
        <c:baseTimeUnit val="years"/>
      </c:dateAx>
      <c:valAx>
        <c:axId val="4770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5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73.52</c:v>
                </c:pt>
                <c:pt idx="1">
                  <c:v>66.239999999999995</c:v>
                </c:pt>
                <c:pt idx="2">
                  <c:v>64.44</c:v>
                </c:pt>
                <c:pt idx="3">
                  <c:v>66.150000000000006</c:v>
                </c:pt>
                <c:pt idx="4">
                  <c:v>63.02</c:v>
                </c:pt>
              </c:numCache>
            </c:numRef>
          </c:val>
          <c:extLst xmlns:c16r2="http://schemas.microsoft.com/office/drawing/2015/06/chart">
            <c:ext xmlns:c16="http://schemas.microsoft.com/office/drawing/2014/chart" uri="{C3380CC4-5D6E-409C-BE32-E72D297353CC}">
              <c16:uniqueId val="{00000000-76D6-4C54-9EB3-9E1F6443F171}"/>
            </c:ext>
          </c:extLst>
        </c:ser>
        <c:dLbls>
          <c:showLegendKey val="0"/>
          <c:showVal val="0"/>
          <c:showCatName val="0"/>
          <c:showSerName val="0"/>
          <c:showPercent val="0"/>
          <c:showBubbleSize val="0"/>
        </c:dLbls>
        <c:gapWidth val="150"/>
        <c:axId val="476293360"/>
        <c:axId val="47629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D6-4C54-9EB3-9E1F6443F171}"/>
            </c:ext>
          </c:extLst>
        </c:ser>
        <c:dLbls>
          <c:showLegendKey val="0"/>
          <c:showVal val="0"/>
          <c:showCatName val="0"/>
          <c:showSerName val="0"/>
          <c:showPercent val="0"/>
          <c:showBubbleSize val="0"/>
        </c:dLbls>
        <c:marker val="1"/>
        <c:smooth val="0"/>
        <c:axId val="476293360"/>
        <c:axId val="476298456"/>
      </c:lineChart>
      <c:dateAx>
        <c:axId val="476293360"/>
        <c:scaling>
          <c:orientation val="minMax"/>
        </c:scaling>
        <c:delete val="1"/>
        <c:axPos val="b"/>
        <c:numFmt formatCode="&quot;H&quot;yy" sourceLinked="1"/>
        <c:majorTickMark val="none"/>
        <c:minorTickMark val="none"/>
        <c:tickLblPos val="none"/>
        <c:crossAx val="476298456"/>
        <c:crosses val="autoZero"/>
        <c:auto val="1"/>
        <c:lblOffset val="100"/>
        <c:baseTimeUnit val="years"/>
      </c:dateAx>
      <c:valAx>
        <c:axId val="47629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9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D8-4FCA-8F23-AD4D6557AB69}"/>
            </c:ext>
          </c:extLst>
        </c:ser>
        <c:dLbls>
          <c:showLegendKey val="0"/>
          <c:showVal val="0"/>
          <c:showCatName val="0"/>
          <c:showSerName val="0"/>
          <c:showPercent val="0"/>
          <c:showBubbleSize val="0"/>
        </c:dLbls>
        <c:gapWidth val="150"/>
        <c:axId val="476293752"/>
        <c:axId val="47629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D8-4FCA-8F23-AD4D6557AB69}"/>
            </c:ext>
          </c:extLst>
        </c:ser>
        <c:dLbls>
          <c:showLegendKey val="0"/>
          <c:showVal val="0"/>
          <c:showCatName val="0"/>
          <c:showSerName val="0"/>
          <c:showPercent val="0"/>
          <c:showBubbleSize val="0"/>
        </c:dLbls>
        <c:marker val="1"/>
        <c:smooth val="0"/>
        <c:axId val="476293752"/>
        <c:axId val="476298064"/>
      </c:lineChart>
      <c:dateAx>
        <c:axId val="476293752"/>
        <c:scaling>
          <c:orientation val="minMax"/>
        </c:scaling>
        <c:delete val="1"/>
        <c:axPos val="b"/>
        <c:numFmt formatCode="&quot;H&quot;yy" sourceLinked="1"/>
        <c:majorTickMark val="none"/>
        <c:minorTickMark val="none"/>
        <c:tickLblPos val="none"/>
        <c:crossAx val="476298064"/>
        <c:crosses val="autoZero"/>
        <c:auto val="1"/>
        <c:lblOffset val="100"/>
        <c:baseTimeUnit val="years"/>
      </c:dateAx>
      <c:valAx>
        <c:axId val="47629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9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33-4F23-9AC5-430AE225B866}"/>
            </c:ext>
          </c:extLst>
        </c:ser>
        <c:dLbls>
          <c:showLegendKey val="0"/>
          <c:showVal val="0"/>
          <c:showCatName val="0"/>
          <c:showSerName val="0"/>
          <c:showPercent val="0"/>
          <c:showBubbleSize val="0"/>
        </c:dLbls>
        <c:gapWidth val="150"/>
        <c:axId val="476296104"/>
        <c:axId val="47629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33-4F23-9AC5-430AE225B866}"/>
            </c:ext>
          </c:extLst>
        </c:ser>
        <c:dLbls>
          <c:showLegendKey val="0"/>
          <c:showVal val="0"/>
          <c:showCatName val="0"/>
          <c:showSerName val="0"/>
          <c:showPercent val="0"/>
          <c:showBubbleSize val="0"/>
        </c:dLbls>
        <c:marker val="1"/>
        <c:smooth val="0"/>
        <c:axId val="476296104"/>
        <c:axId val="476296496"/>
      </c:lineChart>
      <c:dateAx>
        <c:axId val="476296104"/>
        <c:scaling>
          <c:orientation val="minMax"/>
        </c:scaling>
        <c:delete val="1"/>
        <c:axPos val="b"/>
        <c:numFmt formatCode="&quot;H&quot;yy" sourceLinked="1"/>
        <c:majorTickMark val="none"/>
        <c:minorTickMark val="none"/>
        <c:tickLblPos val="none"/>
        <c:crossAx val="476296496"/>
        <c:crosses val="autoZero"/>
        <c:auto val="1"/>
        <c:lblOffset val="100"/>
        <c:baseTimeUnit val="years"/>
      </c:dateAx>
      <c:valAx>
        <c:axId val="47629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9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44-4339-8B41-7E5CBCFEC0E5}"/>
            </c:ext>
          </c:extLst>
        </c:ser>
        <c:dLbls>
          <c:showLegendKey val="0"/>
          <c:showVal val="0"/>
          <c:showCatName val="0"/>
          <c:showSerName val="0"/>
          <c:showPercent val="0"/>
          <c:showBubbleSize val="0"/>
        </c:dLbls>
        <c:gapWidth val="150"/>
        <c:axId val="476292184"/>
        <c:axId val="47629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44-4339-8B41-7E5CBCFEC0E5}"/>
            </c:ext>
          </c:extLst>
        </c:ser>
        <c:dLbls>
          <c:showLegendKey val="0"/>
          <c:showVal val="0"/>
          <c:showCatName val="0"/>
          <c:showSerName val="0"/>
          <c:showPercent val="0"/>
          <c:showBubbleSize val="0"/>
        </c:dLbls>
        <c:marker val="1"/>
        <c:smooth val="0"/>
        <c:axId val="476292184"/>
        <c:axId val="476292968"/>
      </c:lineChart>
      <c:dateAx>
        <c:axId val="476292184"/>
        <c:scaling>
          <c:orientation val="minMax"/>
        </c:scaling>
        <c:delete val="1"/>
        <c:axPos val="b"/>
        <c:numFmt formatCode="&quot;H&quot;yy" sourceLinked="1"/>
        <c:majorTickMark val="none"/>
        <c:minorTickMark val="none"/>
        <c:tickLblPos val="none"/>
        <c:crossAx val="476292968"/>
        <c:crosses val="autoZero"/>
        <c:auto val="1"/>
        <c:lblOffset val="100"/>
        <c:baseTimeUnit val="years"/>
      </c:dateAx>
      <c:valAx>
        <c:axId val="47629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DD-4C82-84F2-7A0C8287BC5A}"/>
            </c:ext>
          </c:extLst>
        </c:ser>
        <c:dLbls>
          <c:showLegendKey val="0"/>
          <c:showVal val="0"/>
          <c:showCatName val="0"/>
          <c:showSerName val="0"/>
          <c:showPercent val="0"/>
          <c:showBubbleSize val="0"/>
        </c:dLbls>
        <c:gapWidth val="150"/>
        <c:axId val="476297280"/>
        <c:axId val="47629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DD-4C82-84F2-7A0C8287BC5A}"/>
            </c:ext>
          </c:extLst>
        </c:ser>
        <c:dLbls>
          <c:showLegendKey val="0"/>
          <c:showVal val="0"/>
          <c:showCatName val="0"/>
          <c:showSerName val="0"/>
          <c:showPercent val="0"/>
          <c:showBubbleSize val="0"/>
        </c:dLbls>
        <c:marker val="1"/>
        <c:smooth val="0"/>
        <c:axId val="476297280"/>
        <c:axId val="476294536"/>
      </c:lineChart>
      <c:dateAx>
        <c:axId val="476297280"/>
        <c:scaling>
          <c:orientation val="minMax"/>
        </c:scaling>
        <c:delete val="1"/>
        <c:axPos val="b"/>
        <c:numFmt formatCode="&quot;H&quot;yy" sourceLinked="1"/>
        <c:majorTickMark val="none"/>
        <c:minorTickMark val="none"/>
        <c:tickLblPos val="none"/>
        <c:crossAx val="476294536"/>
        <c:crosses val="autoZero"/>
        <c:auto val="1"/>
        <c:lblOffset val="100"/>
        <c:baseTimeUnit val="years"/>
      </c:dateAx>
      <c:valAx>
        <c:axId val="47629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E6-4005-B40C-BCAC7CC76F62}"/>
            </c:ext>
          </c:extLst>
        </c:ser>
        <c:dLbls>
          <c:showLegendKey val="0"/>
          <c:showVal val="0"/>
          <c:showCatName val="0"/>
          <c:showSerName val="0"/>
          <c:showPercent val="0"/>
          <c:showBubbleSize val="0"/>
        </c:dLbls>
        <c:gapWidth val="150"/>
        <c:axId val="477059592"/>
        <c:axId val="47705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xmlns:c16r2="http://schemas.microsoft.com/office/drawing/2015/06/chart">
            <c:ext xmlns:c16="http://schemas.microsoft.com/office/drawing/2014/chart" uri="{C3380CC4-5D6E-409C-BE32-E72D297353CC}">
              <c16:uniqueId val="{00000001-38E6-4005-B40C-BCAC7CC76F62}"/>
            </c:ext>
          </c:extLst>
        </c:ser>
        <c:dLbls>
          <c:showLegendKey val="0"/>
          <c:showVal val="0"/>
          <c:showCatName val="0"/>
          <c:showSerName val="0"/>
          <c:showPercent val="0"/>
          <c:showBubbleSize val="0"/>
        </c:dLbls>
        <c:marker val="1"/>
        <c:smooth val="0"/>
        <c:axId val="477059592"/>
        <c:axId val="477057240"/>
      </c:lineChart>
      <c:dateAx>
        <c:axId val="477059592"/>
        <c:scaling>
          <c:orientation val="minMax"/>
        </c:scaling>
        <c:delete val="1"/>
        <c:axPos val="b"/>
        <c:numFmt formatCode="&quot;H&quot;yy" sourceLinked="1"/>
        <c:majorTickMark val="none"/>
        <c:minorTickMark val="none"/>
        <c:tickLblPos val="none"/>
        <c:crossAx val="477057240"/>
        <c:crosses val="autoZero"/>
        <c:auto val="1"/>
        <c:lblOffset val="100"/>
        <c:baseTimeUnit val="years"/>
      </c:dateAx>
      <c:valAx>
        <c:axId val="47705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5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64.61</c:v>
                </c:pt>
                <c:pt idx="1">
                  <c:v>78.7</c:v>
                </c:pt>
                <c:pt idx="2">
                  <c:v>76.62</c:v>
                </c:pt>
                <c:pt idx="3">
                  <c:v>79.02</c:v>
                </c:pt>
                <c:pt idx="4">
                  <c:v>80.73</c:v>
                </c:pt>
              </c:numCache>
            </c:numRef>
          </c:val>
          <c:extLst xmlns:c16r2="http://schemas.microsoft.com/office/drawing/2015/06/chart">
            <c:ext xmlns:c16="http://schemas.microsoft.com/office/drawing/2014/chart" uri="{C3380CC4-5D6E-409C-BE32-E72D297353CC}">
              <c16:uniqueId val="{00000000-1FFD-49B6-95E5-3CBEF81C3717}"/>
            </c:ext>
          </c:extLst>
        </c:ser>
        <c:dLbls>
          <c:showLegendKey val="0"/>
          <c:showVal val="0"/>
          <c:showCatName val="0"/>
          <c:showSerName val="0"/>
          <c:showPercent val="0"/>
          <c:showBubbleSize val="0"/>
        </c:dLbls>
        <c:gapWidth val="150"/>
        <c:axId val="477056848"/>
        <c:axId val="4770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xmlns:c16r2="http://schemas.microsoft.com/office/drawing/2015/06/chart">
            <c:ext xmlns:c16="http://schemas.microsoft.com/office/drawing/2014/chart" uri="{C3380CC4-5D6E-409C-BE32-E72D297353CC}">
              <c16:uniqueId val="{00000001-1FFD-49B6-95E5-3CBEF81C3717}"/>
            </c:ext>
          </c:extLst>
        </c:ser>
        <c:dLbls>
          <c:showLegendKey val="0"/>
          <c:showVal val="0"/>
          <c:showCatName val="0"/>
          <c:showSerName val="0"/>
          <c:showPercent val="0"/>
          <c:showBubbleSize val="0"/>
        </c:dLbls>
        <c:marker val="1"/>
        <c:smooth val="0"/>
        <c:axId val="477056848"/>
        <c:axId val="477060768"/>
      </c:lineChart>
      <c:dateAx>
        <c:axId val="477056848"/>
        <c:scaling>
          <c:orientation val="minMax"/>
        </c:scaling>
        <c:delete val="1"/>
        <c:axPos val="b"/>
        <c:numFmt formatCode="&quot;H&quot;yy" sourceLinked="1"/>
        <c:majorTickMark val="none"/>
        <c:minorTickMark val="none"/>
        <c:tickLblPos val="none"/>
        <c:crossAx val="477060768"/>
        <c:crosses val="autoZero"/>
        <c:auto val="1"/>
        <c:lblOffset val="100"/>
        <c:baseTimeUnit val="years"/>
      </c:dateAx>
      <c:valAx>
        <c:axId val="4770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5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183.19</c:v>
                </c:pt>
                <c:pt idx="1">
                  <c:v>150</c:v>
                </c:pt>
                <c:pt idx="2">
                  <c:v>154.66999999999999</c:v>
                </c:pt>
                <c:pt idx="3">
                  <c:v>150.49</c:v>
                </c:pt>
                <c:pt idx="4">
                  <c:v>150</c:v>
                </c:pt>
              </c:numCache>
            </c:numRef>
          </c:val>
          <c:extLst xmlns:c16r2="http://schemas.microsoft.com/office/drawing/2015/06/chart">
            <c:ext xmlns:c16="http://schemas.microsoft.com/office/drawing/2014/chart" uri="{C3380CC4-5D6E-409C-BE32-E72D297353CC}">
              <c16:uniqueId val="{00000000-6A40-4831-9E37-702EBC58605A}"/>
            </c:ext>
          </c:extLst>
        </c:ser>
        <c:dLbls>
          <c:showLegendKey val="0"/>
          <c:showVal val="0"/>
          <c:showCatName val="0"/>
          <c:showSerName val="0"/>
          <c:showPercent val="0"/>
          <c:showBubbleSize val="0"/>
        </c:dLbls>
        <c:gapWidth val="150"/>
        <c:axId val="477061160"/>
        <c:axId val="47706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xmlns:c16r2="http://schemas.microsoft.com/office/drawing/2015/06/chart">
            <c:ext xmlns:c16="http://schemas.microsoft.com/office/drawing/2014/chart" uri="{C3380CC4-5D6E-409C-BE32-E72D297353CC}">
              <c16:uniqueId val="{00000001-6A40-4831-9E37-702EBC58605A}"/>
            </c:ext>
          </c:extLst>
        </c:ser>
        <c:dLbls>
          <c:showLegendKey val="0"/>
          <c:showVal val="0"/>
          <c:showCatName val="0"/>
          <c:showSerName val="0"/>
          <c:showPercent val="0"/>
          <c:showBubbleSize val="0"/>
        </c:dLbls>
        <c:marker val="1"/>
        <c:smooth val="0"/>
        <c:axId val="477061160"/>
        <c:axId val="477061944"/>
      </c:lineChart>
      <c:dateAx>
        <c:axId val="477061160"/>
        <c:scaling>
          <c:orientation val="minMax"/>
        </c:scaling>
        <c:delete val="1"/>
        <c:axPos val="b"/>
        <c:numFmt formatCode="&quot;H&quot;yy" sourceLinked="1"/>
        <c:majorTickMark val="none"/>
        <c:minorTickMark val="none"/>
        <c:tickLblPos val="none"/>
        <c:crossAx val="477061944"/>
        <c:crosses val="autoZero"/>
        <c:auto val="1"/>
        <c:lblOffset val="100"/>
        <c:baseTimeUnit val="years"/>
      </c:dateAx>
      <c:valAx>
        <c:axId val="47706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6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太地町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3005</v>
      </c>
      <c r="AM8" s="69"/>
      <c r="AN8" s="69"/>
      <c r="AO8" s="69"/>
      <c r="AP8" s="69"/>
      <c r="AQ8" s="69"/>
      <c r="AR8" s="69"/>
      <c r="AS8" s="69"/>
      <c r="AT8" s="68">
        <f>データ!T6</f>
        <v>5.81</v>
      </c>
      <c r="AU8" s="68"/>
      <c r="AV8" s="68"/>
      <c r="AW8" s="68"/>
      <c r="AX8" s="68"/>
      <c r="AY8" s="68"/>
      <c r="AZ8" s="68"/>
      <c r="BA8" s="68"/>
      <c r="BB8" s="68">
        <f>データ!U6</f>
        <v>517.21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54.07</v>
      </c>
      <c r="Q10" s="68"/>
      <c r="R10" s="68"/>
      <c r="S10" s="68"/>
      <c r="T10" s="68"/>
      <c r="U10" s="68"/>
      <c r="V10" s="68"/>
      <c r="W10" s="68">
        <f>データ!Q6</f>
        <v>100</v>
      </c>
      <c r="X10" s="68"/>
      <c r="Y10" s="68"/>
      <c r="Z10" s="68"/>
      <c r="AA10" s="68"/>
      <c r="AB10" s="68"/>
      <c r="AC10" s="68"/>
      <c r="AD10" s="69">
        <f>データ!R6</f>
        <v>2420</v>
      </c>
      <c r="AE10" s="69"/>
      <c r="AF10" s="69"/>
      <c r="AG10" s="69"/>
      <c r="AH10" s="69"/>
      <c r="AI10" s="69"/>
      <c r="AJ10" s="69"/>
      <c r="AK10" s="2"/>
      <c r="AL10" s="69">
        <f>データ!V6</f>
        <v>1614</v>
      </c>
      <c r="AM10" s="69"/>
      <c r="AN10" s="69"/>
      <c r="AO10" s="69"/>
      <c r="AP10" s="69"/>
      <c r="AQ10" s="69"/>
      <c r="AR10" s="69"/>
      <c r="AS10" s="69"/>
      <c r="AT10" s="68">
        <f>データ!W6</f>
        <v>0.46</v>
      </c>
      <c r="AU10" s="68"/>
      <c r="AV10" s="68"/>
      <c r="AW10" s="68"/>
      <c r="AX10" s="68"/>
      <c r="AY10" s="68"/>
      <c r="AZ10" s="68"/>
      <c r="BA10" s="68"/>
      <c r="BB10" s="68">
        <f>データ!X6</f>
        <v>3508.7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WGmLJyRVdikNmGfbZlaIFqpSAwT++/9p9DBRGWV+yDqLgV2PQ8XVetKY2X1TQOj1xiHk9a58VzCd4RiocH6VMw==" saltValue="QfzttZhaLVVc6CmUjmec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304221</v>
      </c>
      <c r="D6" s="33">
        <f t="shared" si="3"/>
        <v>47</v>
      </c>
      <c r="E6" s="33">
        <f t="shared" si="3"/>
        <v>17</v>
      </c>
      <c r="F6" s="33">
        <f t="shared" si="3"/>
        <v>1</v>
      </c>
      <c r="G6" s="33">
        <f t="shared" si="3"/>
        <v>0</v>
      </c>
      <c r="H6" s="33" t="str">
        <f t="shared" si="3"/>
        <v>和歌山県　太地町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54.07</v>
      </c>
      <c r="Q6" s="34">
        <f t="shared" si="3"/>
        <v>100</v>
      </c>
      <c r="R6" s="34">
        <f t="shared" si="3"/>
        <v>2420</v>
      </c>
      <c r="S6" s="34">
        <f t="shared" si="3"/>
        <v>3005</v>
      </c>
      <c r="T6" s="34">
        <f t="shared" si="3"/>
        <v>5.81</v>
      </c>
      <c r="U6" s="34">
        <f t="shared" si="3"/>
        <v>517.21</v>
      </c>
      <c r="V6" s="34">
        <f t="shared" si="3"/>
        <v>1614</v>
      </c>
      <c r="W6" s="34">
        <f t="shared" si="3"/>
        <v>0.46</v>
      </c>
      <c r="X6" s="34">
        <f t="shared" si="3"/>
        <v>3508.7</v>
      </c>
      <c r="Y6" s="35">
        <f>IF(Y7="",NA(),Y7)</f>
        <v>73.52</v>
      </c>
      <c r="Z6" s="35">
        <f t="shared" ref="Z6:AH6" si="4">IF(Z7="",NA(),Z7)</f>
        <v>66.239999999999995</v>
      </c>
      <c r="AA6" s="35">
        <f t="shared" si="4"/>
        <v>64.44</v>
      </c>
      <c r="AB6" s="35">
        <f t="shared" si="4"/>
        <v>66.150000000000006</v>
      </c>
      <c r="AC6" s="35">
        <f t="shared" si="4"/>
        <v>63.02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716.96</v>
      </c>
      <c r="BL6" s="35">
        <f t="shared" si="7"/>
        <v>799.11</v>
      </c>
      <c r="BM6" s="35">
        <f t="shared" si="7"/>
        <v>768.62</v>
      </c>
      <c r="BN6" s="35">
        <f t="shared" si="7"/>
        <v>789.44</v>
      </c>
      <c r="BO6" s="35">
        <f t="shared" si="7"/>
        <v>789.08</v>
      </c>
      <c r="BP6" s="34" t="str">
        <f>IF(BP7="","",IF(BP7="-","【-】","【"&amp;SUBSTITUTE(TEXT(BP7,"#,##0.00"),"-","△")&amp;"】"))</f>
        <v>【705.21】</v>
      </c>
      <c r="BQ6" s="35">
        <f>IF(BQ7="",NA(),BQ7)</f>
        <v>64.61</v>
      </c>
      <c r="BR6" s="35">
        <f t="shared" ref="BR6:BZ6" si="8">IF(BR7="",NA(),BR7)</f>
        <v>78.7</v>
      </c>
      <c r="BS6" s="35">
        <f t="shared" si="8"/>
        <v>76.62</v>
      </c>
      <c r="BT6" s="35">
        <f t="shared" si="8"/>
        <v>79.02</v>
      </c>
      <c r="BU6" s="35">
        <f t="shared" si="8"/>
        <v>80.73</v>
      </c>
      <c r="BV6" s="35">
        <f t="shared" si="8"/>
        <v>88.09</v>
      </c>
      <c r="BW6" s="35">
        <f t="shared" si="8"/>
        <v>87.69</v>
      </c>
      <c r="BX6" s="35">
        <f t="shared" si="8"/>
        <v>88.06</v>
      </c>
      <c r="BY6" s="35">
        <f t="shared" si="8"/>
        <v>87.29</v>
      </c>
      <c r="BZ6" s="35">
        <f t="shared" si="8"/>
        <v>88.25</v>
      </c>
      <c r="CA6" s="34" t="str">
        <f>IF(CA7="","",IF(CA7="-","【-】","【"&amp;SUBSTITUTE(TEXT(CA7,"#,##0.00"),"-","△")&amp;"】"))</f>
        <v>【98.96】</v>
      </c>
      <c r="CB6" s="35">
        <f>IF(CB7="",NA(),CB7)</f>
        <v>183.19</v>
      </c>
      <c r="CC6" s="35">
        <f t="shared" ref="CC6:CK6" si="9">IF(CC7="",NA(),CC7)</f>
        <v>150</v>
      </c>
      <c r="CD6" s="35">
        <f t="shared" si="9"/>
        <v>154.66999999999999</v>
      </c>
      <c r="CE6" s="35">
        <f t="shared" si="9"/>
        <v>150.49</v>
      </c>
      <c r="CF6" s="35">
        <f t="shared" si="9"/>
        <v>150</v>
      </c>
      <c r="CG6" s="35">
        <f t="shared" si="9"/>
        <v>181.8</v>
      </c>
      <c r="CH6" s="35">
        <f t="shared" si="9"/>
        <v>180.07</v>
      </c>
      <c r="CI6" s="35">
        <f t="shared" si="9"/>
        <v>179.32</v>
      </c>
      <c r="CJ6" s="35">
        <f t="shared" si="9"/>
        <v>176.67</v>
      </c>
      <c r="CK6" s="35">
        <f t="shared" si="9"/>
        <v>176.37</v>
      </c>
      <c r="CL6" s="34" t="str">
        <f>IF(CL7="","",IF(CL7="-","【-】","【"&amp;SUBSTITUTE(TEXT(CL7,"#,##0.00"),"-","△")&amp;"】"))</f>
        <v>【134.52】</v>
      </c>
      <c r="CM6" s="35">
        <f>IF(CM7="",NA(),CM7)</f>
        <v>25</v>
      </c>
      <c r="CN6" s="35">
        <f t="shared" ref="CN6:CV6" si="10">IF(CN7="",NA(),CN7)</f>
        <v>42.09</v>
      </c>
      <c r="CO6" s="35">
        <f t="shared" si="10"/>
        <v>27.86</v>
      </c>
      <c r="CP6" s="35">
        <f t="shared" si="10"/>
        <v>38.950000000000003</v>
      </c>
      <c r="CQ6" s="35">
        <f t="shared" si="10"/>
        <v>23.95</v>
      </c>
      <c r="CR6" s="35">
        <f t="shared" si="10"/>
        <v>59.35</v>
      </c>
      <c r="CS6" s="35">
        <f t="shared" si="10"/>
        <v>58.4</v>
      </c>
      <c r="CT6" s="35">
        <f t="shared" si="10"/>
        <v>58</v>
      </c>
      <c r="CU6" s="35">
        <f t="shared" si="10"/>
        <v>57.42</v>
      </c>
      <c r="CV6" s="35">
        <f t="shared" si="10"/>
        <v>56.72</v>
      </c>
      <c r="CW6" s="34" t="str">
        <f>IF(CW7="","",IF(CW7="-","【-】","【"&amp;SUBSTITUTE(TEXT(CW7,"#,##0.00"),"-","△")&amp;"】"))</f>
        <v>【59.57】</v>
      </c>
      <c r="CX6" s="35">
        <f>IF(CX7="",NA(),CX7)</f>
        <v>87.48</v>
      </c>
      <c r="CY6" s="35">
        <f t="shared" ref="CY6:DG6" si="11">IF(CY7="",NA(),CY7)</f>
        <v>88.12</v>
      </c>
      <c r="CZ6" s="35">
        <f t="shared" si="11"/>
        <v>87.68</v>
      </c>
      <c r="DA6" s="35">
        <f t="shared" si="11"/>
        <v>87.9</v>
      </c>
      <c r="DB6" s="35">
        <f t="shared" si="11"/>
        <v>88.41</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304221</v>
      </c>
      <c r="D7" s="37">
        <v>47</v>
      </c>
      <c r="E7" s="37">
        <v>17</v>
      </c>
      <c r="F7" s="37">
        <v>1</v>
      </c>
      <c r="G7" s="37">
        <v>0</v>
      </c>
      <c r="H7" s="37" t="s">
        <v>98</v>
      </c>
      <c r="I7" s="37" t="s">
        <v>99</v>
      </c>
      <c r="J7" s="37" t="s">
        <v>100</v>
      </c>
      <c r="K7" s="37" t="s">
        <v>101</v>
      </c>
      <c r="L7" s="37" t="s">
        <v>102</v>
      </c>
      <c r="M7" s="37" t="s">
        <v>103</v>
      </c>
      <c r="N7" s="38" t="s">
        <v>104</v>
      </c>
      <c r="O7" s="38" t="s">
        <v>105</v>
      </c>
      <c r="P7" s="38">
        <v>54.07</v>
      </c>
      <c r="Q7" s="38">
        <v>100</v>
      </c>
      <c r="R7" s="38">
        <v>2420</v>
      </c>
      <c r="S7" s="38">
        <v>3005</v>
      </c>
      <c r="T7" s="38">
        <v>5.81</v>
      </c>
      <c r="U7" s="38">
        <v>517.21</v>
      </c>
      <c r="V7" s="38">
        <v>1614</v>
      </c>
      <c r="W7" s="38">
        <v>0.46</v>
      </c>
      <c r="X7" s="38">
        <v>3508.7</v>
      </c>
      <c r="Y7" s="38">
        <v>73.52</v>
      </c>
      <c r="Z7" s="38">
        <v>66.239999999999995</v>
      </c>
      <c r="AA7" s="38">
        <v>64.44</v>
      </c>
      <c r="AB7" s="38">
        <v>66.150000000000006</v>
      </c>
      <c r="AC7" s="38">
        <v>63.02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716.96</v>
      </c>
      <c r="BL7" s="38">
        <v>799.11</v>
      </c>
      <c r="BM7" s="38">
        <v>768.62</v>
      </c>
      <c r="BN7" s="38">
        <v>789.44</v>
      </c>
      <c r="BO7" s="38">
        <v>789.08</v>
      </c>
      <c r="BP7" s="38">
        <v>705.21</v>
      </c>
      <c r="BQ7" s="38">
        <v>64.61</v>
      </c>
      <c r="BR7" s="38">
        <v>78.7</v>
      </c>
      <c r="BS7" s="38">
        <v>76.62</v>
      </c>
      <c r="BT7" s="38">
        <v>79.02</v>
      </c>
      <c r="BU7" s="38">
        <v>80.73</v>
      </c>
      <c r="BV7" s="38">
        <v>88.09</v>
      </c>
      <c r="BW7" s="38">
        <v>87.69</v>
      </c>
      <c r="BX7" s="38">
        <v>88.06</v>
      </c>
      <c r="BY7" s="38">
        <v>87.29</v>
      </c>
      <c r="BZ7" s="38">
        <v>88.25</v>
      </c>
      <c r="CA7" s="38">
        <v>98.96</v>
      </c>
      <c r="CB7" s="38">
        <v>183.19</v>
      </c>
      <c r="CC7" s="38">
        <v>150</v>
      </c>
      <c r="CD7" s="38">
        <v>154.66999999999999</v>
      </c>
      <c r="CE7" s="38">
        <v>150.49</v>
      </c>
      <c r="CF7" s="38">
        <v>150</v>
      </c>
      <c r="CG7" s="38">
        <v>181.8</v>
      </c>
      <c r="CH7" s="38">
        <v>180.07</v>
      </c>
      <c r="CI7" s="38">
        <v>179.32</v>
      </c>
      <c r="CJ7" s="38">
        <v>176.67</v>
      </c>
      <c r="CK7" s="38">
        <v>176.37</v>
      </c>
      <c r="CL7" s="38">
        <v>134.52000000000001</v>
      </c>
      <c r="CM7" s="38">
        <v>25</v>
      </c>
      <c r="CN7" s="38">
        <v>42.09</v>
      </c>
      <c r="CO7" s="38">
        <v>27.86</v>
      </c>
      <c r="CP7" s="38">
        <v>38.950000000000003</v>
      </c>
      <c r="CQ7" s="38">
        <v>23.95</v>
      </c>
      <c r="CR7" s="38">
        <v>59.35</v>
      </c>
      <c r="CS7" s="38">
        <v>58.4</v>
      </c>
      <c r="CT7" s="38">
        <v>58</v>
      </c>
      <c r="CU7" s="38">
        <v>57.42</v>
      </c>
      <c r="CV7" s="38">
        <v>56.72</v>
      </c>
      <c r="CW7" s="38">
        <v>59.57</v>
      </c>
      <c r="CX7" s="38">
        <v>87.48</v>
      </c>
      <c r="CY7" s="38">
        <v>88.12</v>
      </c>
      <c r="CZ7" s="38">
        <v>87.68</v>
      </c>
      <c r="DA7" s="38">
        <v>87.9</v>
      </c>
      <c r="DB7" s="38">
        <v>88.41</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2021-12-03T07:46:12Z</dcterms:created>
  <dcterms:modified xsi:type="dcterms:W3CDTF">2022-02-08T01:46:48Z</dcterms:modified>
  <cp:category/>
</cp:coreProperties>
</file>