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0.90.6\share\総務課\10　総務課　杉森\★財政\①R3提出するもの\(2.4)公営企業分析公表\各課から回答\"/>
    </mc:Choice>
  </mc:AlternateContent>
  <workbookProtection workbookAlgorithmName="SHA-512" workbookHashValue="QCM+i1avmeIkPHJHjmOQlGmp+7J8TIaUvpjNFSWX3rMyVUjCfPpJtHc/horXWHyyAXs6g6L7e5scwgDsRUrhmA==" workbookSaltValue="+bD5W9xwK+iFz9TbG9GnvA==" workbookSpinCount="100000" lockStructure="1"/>
  <bookViews>
    <workbookView xWindow="0" yWindow="0" windowWidth="28800" windowHeight="1432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<sst xmlns="http://schemas.openxmlformats.org/spreadsheetml/2006/main" count="228" uniqueCount="114">
  <si>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</si>
  <si>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</si>
  <si>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</si>
  <si>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</si>
  <si>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</si>
  <si>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</si>
  <si>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</si>
  <si>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</si>
  <si>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</si>
  <si>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</si>
  <si>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</si>
  <si>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</si>
  <si>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</si>
  <si>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</si>
  <si>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</si>
  <si>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</si>
  <si>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</si>
  <si>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</si>
  <si>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</si>
  <si>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</si>
  <si>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</si>
  <si>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</si>
  <si>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</si>
  <si>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</si>
  <si>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</si>
  <si>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</si>
  <si>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</si>
  <si>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</si>
  <si>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</si>
  <si>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</si>
  <si>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</si>
  <si>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</si>
  <si>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</si>
  <si>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</si>
  <si>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</si>
  <si>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</si>
  <si>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</si>
  <si>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</si>
  <si>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</si>
  <si>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</si>
  <si>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</si>
  <si>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</si>
  <si>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</si>
  <si>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</si>
  <si>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</si>
  <si>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</si>
  <si>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</si>
  <si>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</si>
  <si>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</si>
  <si>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</si>
  <si>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</si>
  <si>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</si>
  <si>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</si>
  <si>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</si>
  <si>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</si>
  <si>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</si>
  <si>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</si>
  <si>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</si>
  <si>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</si>
  <si>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</si>
  <si>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</si>
  <si>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</si>
  <si>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</si>
  <si>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</si>
  <si>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</si>
  <si>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</si>
  <si>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</si>
  <si>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</si>
  <si>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</si>
  <si>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</si>
  <si>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</si>
  <si>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</si>
  <si>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</si>
  <si>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</si>
  <si>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</si>
  <si>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</si>
  <si>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</si>
  <si>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</si>
  <si>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</si>
  <si>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</si>
  <si>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</si>
  <si>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</si>
  <si>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</si>
  <si>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</si>
  <si>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</si>
  <si>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</si>
  <si>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</si>
  <si>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</si>
  <si>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</si>
  <si>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</si>
  <si>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</si>
  <si>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</si>
  <si>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</si>
  <si>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太地町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</si>
  <si>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</si>
  <si>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</si>
  <si>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</si>
  <si>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</si>
  <si>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</si>
  <si>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</si>
  <si>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</si>
  <si>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</si>
  <si>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</si>
  <si>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</si>
  <si>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</si>
  <si>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</si>
  <si>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</si>
  <si>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</si>
  <si>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</si>
  <si>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</si>
  <si>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</si>
  <si>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①類似団体平均値を上回っており、良好といえる。
②累積欠損金は発生しておらず良好である。
③前年度と比較し、約270%増加しており、良好である。
④類似団体平均値よりも低水準となっているが、水道施設の更新を計画しているため、増加していく思われる。
⑤100%を超過しており、給水収益で給水費用を賄えている。
⑥類似団体平均値を下回っており、費用効率は良好といえる。
⑦類似団体平均値を上回っており、比較的良好であると考える。
⑧令和2年度においては、5%増加したものの低水準である。漏水調査等を行っているが、思うように改善されていない。
①から⑧の指標より、有収率が平均値を大きく下回っており、改善が必要であるが、他の項目については良好である。</t>
    <rPh sb="1" eb="3">
      <t>ルイジ</t>
    </rPh>
    <rPh sb="3" eb="5">
      <t>ダンタイ</t>
    </rPh>
    <rPh sb="5" eb="8">
      <t>ヘイキンチ</t>
    </rPh>
    <rPh sb="9" eb="11">
      <t>ウワマワ</t>
    </rPh>
    <rPh sb="16" eb="18">
      <t>リョウコウ</t>
    </rPh>
    <rPh sb="25" eb="27">
      <t>ルイセキ</t>
    </rPh>
    <rPh sb="27" eb="29">
      <t>ケッソン</t>
    </rPh>
    <rPh sb="29" eb="30">
      <t>キン</t>
    </rPh>
    <rPh sb="31" eb="33">
      <t>ハッセイ</t>
    </rPh>
    <rPh sb="38" eb="40">
      <t>リョウコウ</t>
    </rPh>
    <rPh sb="46" eb="49">
      <t>ゼンネンド</t>
    </rPh>
    <rPh sb="50" eb="52">
      <t>ヒカク</t>
    </rPh>
    <rPh sb="54" eb="55">
      <t>ヤク</t>
    </rPh>
    <rPh sb="59" eb="61">
      <t>ゾウカ</t>
    </rPh>
    <rPh sb="66" eb="68">
      <t>リョウコウ</t>
    </rPh>
    <rPh sb="74" eb="76">
      <t>ルイジ</t>
    </rPh>
    <rPh sb="76" eb="78">
      <t>ダンタイ</t>
    </rPh>
    <rPh sb="78" eb="81">
      <t>ヘイキンチ</t>
    </rPh>
    <rPh sb="84" eb="87">
      <t>テイスイジュン</t>
    </rPh>
    <rPh sb="95" eb="97">
      <t>スイドウ</t>
    </rPh>
    <rPh sb="97" eb="99">
      <t>シセツ</t>
    </rPh>
    <rPh sb="100" eb="102">
      <t>コウシン</t>
    </rPh>
    <rPh sb="103" eb="105">
      <t>ケイカク</t>
    </rPh>
    <rPh sb="112" eb="114">
      <t>ゾウカ</t>
    </rPh>
    <rPh sb="118" eb="119">
      <t>オモ</t>
    </rPh>
    <rPh sb="130" eb="132">
      <t>チョウカ</t>
    </rPh>
    <rPh sb="137" eb="139">
      <t>キュウスイ</t>
    </rPh>
    <rPh sb="139" eb="141">
      <t>シュウエキ</t>
    </rPh>
    <rPh sb="142" eb="144">
      <t>キュウスイ</t>
    </rPh>
    <rPh sb="144" eb="146">
      <t>ヒヨウ</t>
    </rPh>
    <rPh sb="147" eb="148">
      <t>マカナ</t>
    </rPh>
    <rPh sb="155" eb="157">
      <t>ルイジ</t>
    </rPh>
    <rPh sb="157" eb="159">
      <t>ダンタイ</t>
    </rPh>
    <rPh sb="159" eb="162">
      <t>ヘイキンチ</t>
    </rPh>
    <rPh sb="163" eb="165">
      <t>シタマワ</t>
    </rPh>
    <rPh sb="170" eb="172">
      <t>ヒヨウ</t>
    </rPh>
    <rPh sb="172" eb="174">
      <t>コウリツ</t>
    </rPh>
    <rPh sb="175" eb="177">
      <t>リョウコウ</t>
    </rPh>
    <rPh sb="184" eb="186">
      <t>ルイジ</t>
    </rPh>
    <rPh sb="186" eb="188">
      <t>ダンタイ</t>
    </rPh>
    <rPh sb="188" eb="191">
      <t>ヘイキンチ</t>
    </rPh>
    <rPh sb="192" eb="194">
      <t>ウワマワ</t>
    </rPh>
    <rPh sb="199" eb="202">
      <t>ヒカクテキ</t>
    </rPh>
    <rPh sb="202" eb="204">
      <t>リョウコウ</t>
    </rPh>
    <rPh sb="208" eb="209">
      <t>カンガ</t>
    </rPh>
    <rPh sb="214" eb="216">
      <t>レイワ</t>
    </rPh>
    <rPh sb="217" eb="219">
      <t>ネンド</t>
    </rPh>
    <rPh sb="227" eb="229">
      <t>ゾウカ</t>
    </rPh>
    <rPh sb="234" eb="237">
      <t>テイスイジュン</t>
    </rPh>
    <rPh sb="241" eb="243">
      <t>ロウスイ</t>
    </rPh>
    <rPh sb="243" eb="245">
      <t>チョウサ</t>
    </rPh>
    <rPh sb="245" eb="246">
      <t>ナド</t>
    </rPh>
    <rPh sb="247" eb="248">
      <t>オコナ</t>
    </rPh>
    <rPh sb="254" eb="255">
      <t>オモ</t>
    </rPh>
    <rPh sb="259" eb="261">
      <t>カイゼン</t>
    </rPh>
    <rPh sb="275" eb="277">
      <t>シヒョウ</t>
    </rPh>
    <rPh sb="280" eb="283">
      <t>ユウシュウリツ</t>
    </rPh>
    <rPh sb="284" eb="287">
      <t>ヘイキンチ</t>
    </rPh>
    <rPh sb="288" eb="289">
      <t>オオ</t>
    </rPh>
    <rPh sb="291" eb="293">
      <t>シタマワ</t>
    </rPh>
    <rPh sb="298" eb="300">
      <t>カイゼン</t>
    </rPh>
    <rPh sb="301" eb="303">
      <t>ヒツヨウ</t>
    </rPh>
    <rPh sb="308" eb="309">
      <t>タ</t>
    </rPh>
    <rPh sb="310" eb="312">
      <t>コウモク</t>
    </rPh>
    <rPh sb="317" eb="319">
      <t>リョウコウ</t>
    </rPh>
    <phoneticPr fontId="4"/>
  </si>
  <si>
    <t>①過去において、水道施設の更新事業を継続して実施しており、類似団体平均値よりも低水準となっているが、今後上昇していくと見込まれる。
②低水準を維持しているが、今後は上昇していくと見込んでいる。
③令和2年度において、配水管布設を行ったため、上昇している。
①と②の指標について、今後は増加傾向になると見込んでいるため、管路更新も含め、水道施設の更新事業を計画的に実施していくことが必要である。</t>
    <rPh sb="1" eb="3">
      <t>カコ</t>
    </rPh>
    <rPh sb="8" eb="10">
      <t>スイドウ</t>
    </rPh>
    <rPh sb="10" eb="12">
      <t>シセツ</t>
    </rPh>
    <rPh sb="13" eb="15">
      <t>コウシン</t>
    </rPh>
    <rPh sb="15" eb="17">
      <t>ジギョウ</t>
    </rPh>
    <rPh sb="18" eb="20">
      <t>ケイゾク</t>
    </rPh>
    <rPh sb="22" eb="24">
      <t>ジッシ</t>
    </rPh>
    <rPh sb="29" eb="31">
      <t>ルイジ</t>
    </rPh>
    <rPh sb="31" eb="33">
      <t>ダンタイ</t>
    </rPh>
    <rPh sb="33" eb="36">
      <t>ヘイキンチ</t>
    </rPh>
    <rPh sb="39" eb="42">
      <t>テイスイジュン</t>
    </rPh>
    <rPh sb="50" eb="52">
      <t>コンゴ</t>
    </rPh>
    <rPh sb="52" eb="54">
      <t>ジョウショウ</t>
    </rPh>
    <rPh sb="59" eb="61">
      <t>ミコ</t>
    </rPh>
    <rPh sb="67" eb="70">
      <t>テイスイジュン</t>
    </rPh>
    <rPh sb="71" eb="73">
      <t>イジ</t>
    </rPh>
    <rPh sb="79" eb="81">
      <t>コンゴ</t>
    </rPh>
    <rPh sb="82" eb="84">
      <t>ジョウショウ</t>
    </rPh>
    <rPh sb="89" eb="91">
      <t>ミコ</t>
    </rPh>
    <rPh sb="98" eb="100">
      <t>レイワ</t>
    </rPh>
    <rPh sb="101" eb="103">
      <t>ネンド</t>
    </rPh>
    <rPh sb="108" eb="111">
      <t>ハイスイカン</t>
    </rPh>
    <rPh sb="111" eb="113">
      <t>フセツ</t>
    </rPh>
    <rPh sb="114" eb="115">
      <t>オコナ</t>
    </rPh>
    <rPh sb="120" eb="122">
      <t>ジョウショウ</t>
    </rPh>
    <rPh sb="133" eb="135">
      <t>シヒョウ</t>
    </rPh>
    <rPh sb="140" eb="142">
      <t>コンゴ</t>
    </rPh>
    <rPh sb="143" eb="145">
      <t>ゾウカ</t>
    </rPh>
    <rPh sb="145" eb="147">
      <t>ケイコウ</t>
    </rPh>
    <rPh sb="151" eb="153">
      <t>ミコ</t>
    </rPh>
    <rPh sb="160" eb="162">
      <t>カンロ</t>
    </rPh>
    <rPh sb="162" eb="164">
      <t>コウシン</t>
    </rPh>
    <rPh sb="165" eb="166">
      <t>フク</t>
    </rPh>
    <rPh sb="168" eb="170">
      <t>スイドウ</t>
    </rPh>
    <rPh sb="170" eb="172">
      <t>シセツ</t>
    </rPh>
    <rPh sb="173" eb="175">
      <t>コウシン</t>
    </rPh>
    <rPh sb="175" eb="177">
      <t>ジギョウ</t>
    </rPh>
    <rPh sb="178" eb="180">
      <t>ケイカク</t>
    </rPh>
    <rPh sb="180" eb="181">
      <t>テキ</t>
    </rPh>
    <rPh sb="182" eb="184">
      <t>ジッシ</t>
    </rPh>
    <rPh sb="191" eb="193">
      <t>ヒツヨウ</t>
    </rPh>
    <phoneticPr fontId="4"/>
  </si>
  <si>
    <t>事業については、比較的健全な経営を維持しているが、施設の老朽化が進んでいることから、経営の更なる効率化に努めるとともに、水道施設更新を含めた設備投資を計画的に実施していく必要がある。</t>
    <rPh sb="0" eb="2">
      <t>ジギョウ</t>
    </rPh>
    <rPh sb="8" eb="11">
      <t>ヒカクテキ</t>
    </rPh>
    <rPh sb="11" eb="13">
      <t>ケンゼン</t>
    </rPh>
    <rPh sb="14" eb="16">
      <t>ケイエイ</t>
    </rPh>
    <rPh sb="17" eb="19">
      <t>イジ</t>
    </rPh>
    <rPh sb="25" eb="27">
      <t>シセツ</t>
    </rPh>
    <rPh sb="28" eb="31">
      <t>ロウキュウカ</t>
    </rPh>
    <rPh sb="32" eb="33">
      <t>スス</t>
    </rPh>
    <rPh sb="42" eb="44">
      <t>ケイエイ</t>
    </rPh>
    <rPh sb="45" eb="46">
      <t>サラ</t>
    </rPh>
    <rPh sb="48" eb="51">
      <t>コウリツカ</t>
    </rPh>
    <rPh sb="52" eb="53">
      <t>ツト</t>
    </rPh>
    <rPh sb="60" eb="62">
      <t>スイドウ</t>
    </rPh>
    <rPh sb="62" eb="64">
      <t>シセツ</t>
    </rPh>
    <rPh sb="64" eb="66">
      <t>コウシン</t>
    </rPh>
    <rPh sb="67" eb="68">
      <t>フク</t>
    </rPh>
    <rPh sb="70" eb="72">
      <t>セツビ</t>
    </rPh>
    <rPh sb="72" eb="74">
      <t>トウシ</t>
    </rPh>
    <rPh sb="75" eb="78">
      <t>ケイカクテキ</t>
    </rPh>
    <rPh sb="79" eb="81">
      <t>ジッシ</t>
    </rPh>
    <rPh sb="85" eb="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</si>
</sst>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formatCode="#,##0.00;&quot;△&quot;#,##0.00;&quot;-&quot;">
                  <c:v>1.32</c:v>
                </c:pt>
              </c:numCache>
            </c:numRef>
          </c:val>
          <c:extLst xmlns:c16r2="http://schemas.microsoft.com/office/drawing/2015/06/chart">
            <c:ext xmlns:c16="http://schemas.microsoft.com/office/drawing/2014/chart" uri="{C3380CC4-5D6E-409C-BE32-E72D297353CC}">
              <c16:uniqueId val="{00000000-8916-49DB-B4DC-BEDF2DE51CA5}"/>
            </c:ext>
          </c:extLst>
        </c:ser>
        <c:dLbls>
          <c:showLegendKey val="0"/>
          <c:showVal val="0"/>
          <c:showCatName val="0"/>
          <c:showSerName val="0"/>
          <c:showPercent val="0"/>
          <c:showBubbleSize val="0"/>
        </c:dLbls>
        <c:gapWidth val="150"/>
        <c:axId val="142840168"/>
        <c:axId val="14283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0.52</c:v>
                </c:pt>
                <c:pt idx="2">
                  <c:v>0.46</c:v>
                </c:pt>
                <c:pt idx="3">
                  <c:v>0.43</c:v>
                </c:pt>
                <c:pt idx="4">
                  <c:v>1.1499999999999999</c:v>
                </c:pt>
              </c:numCache>
            </c:numRef>
          </c:val>
          <c:smooth val="0"/>
          <c:extLst xmlns:c16r2="http://schemas.microsoft.com/office/drawing/2015/06/chart">
            <c:ext xmlns:c16="http://schemas.microsoft.com/office/drawing/2014/chart" uri="{C3380CC4-5D6E-409C-BE32-E72D297353CC}">
              <c16:uniqueId val="{00000001-8916-49DB-B4DC-BEDF2DE51CA5}"/>
            </c:ext>
          </c:extLst>
        </c:ser>
        <c:dLbls>
          <c:showLegendKey val="0"/>
          <c:showVal val="0"/>
          <c:showCatName val="0"/>
          <c:showSerName val="0"/>
          <c:showPercent val="0"/>
          <c:showBubbleSize val="0"/>
        </c:dLbls>
        <c:marker val="1"/>
        <c:smooth val="0"/>
        <c:axId val="142840168"/>
        <c:axId val="142839776"/>
      </c:lineChart>
      <c:dateAx>
        <c:axId val="142840168"/>
        <c:scaling>
          <c:orientation val="minMax"/>
        </c:scaling>
        <c:delete val="1"/>
        <c:axPos val="b"/>
        <c:numFmt formatCode="&quot;H&quot;yy" sourceLinked="1"/>
        <c:majorTickMark val="none"/>
        <c:minorTickMark val="none"/>
        <c:tickLblPos val="none"/>
        <c:crossAx val="142839776"/>
        <c:crosses val="autoZero"/>
        <c:auto val="1"/>
        <c:lblOffset val="100"/>
        <c:baseTimeUnit val="years"/>
      </c:dateAx>
      <c:valAx>
        <c:axId val="1428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4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64.150000000000006</c:v>
                </c:pt>
                <c:pt idx="1">
                  <c:v>67.099999999999994</c:v>
                </c:pt>
                <c:pt idx="2">
                  <c:v>64.17</c:v>
                </c:pt>
                <c:pt idx="3">
                  <c:v>61.51</c:v>
                </c:pt>
                <c:pt idx="4">
                  <c:v>54.76</c:v>
                </c:pt>
              </c:numCache>
            </c:numRef>
          </c:val>
          <c:extLst xmlns:c16r2="http://schemas.microsoft.com/office/drawing/2015/06/chart">
            <c:ext xmlns:c16="http://schemas.microsoft.com/office/drawing/2014/chart" uri="{C3380CC4-5D6E-409C-BE32-E72D297353CC}">
              <c16:uniqueId val="{00000000-C4EF-442E-AA18-C517C64015EF}"/>
            </c:ext>
          </c:extLst>
        </c:ser>
        <c:dLbls>
          <c:showLegendKey val="0"/>
          <c:showVal val="0"/>
          <c:showCatName val="0"/>
          <c:showSerName val="0"/>
          <c:showPercent val="0"/>
          <c:showBubbleSize val="0"/>
        </c:dLbls>
        <c:gapWidth val="150"/>
        <c:axId val="142838992"/>
        <c:axId val="142837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50.04</c:v>
                </c:pt>
                <c:pt idx="1">
                  <c:v>47.18</c:v>
                </c:pt>
                <c:pt idx="2">
                  <c:v>45.73</c:v>
                </c:pt>
                <c:pt idx="3">
                  <c:v>49.01</c:v>
                </c:pt>
                <c:pt idx="4">
                  <c:v>48.86</c:v>
                </c:pt>
              </c:numCache>
            </c:numRef>
          </c:val>
          <c:smooth val="0"/>
          <c:extLst xmlns:c16r2="http://schemas.microsoft.com/office/drawing/2015/06/chart">
            <c:ext xmlns:c16="http://schemas.microsoft.com/office/drawing/2014/chart" uri="{C3380CC4-5D6E-409C-BE32-E72D297353CC}">
              <c16:uniqueId val="{00000001-C4EF-442E-AA18-C517C64015EF}"/>
            </c:ext>
          </c:extLst>
        </c:ser>
        <c:dLbls>
          <c:showLegendKey val="0"/>
          <c:showVal val="0"/>
          <c:showCatName val="0"/>
          <c:showSerName val="0"/>
          <c:showPercent val="0"/>
          <c:showBubbleSize val="0"/>
        </c:dLbls>
        <c:marker val="1"/>
        <c:smooth val="0"/>
        <c:axId val="142838992"/>
        <c:axId val="142837032"/>
      </c:lineChart>
      <c:dateAx>
        <c:axId val="142838992"/>
        <c:scaling>
          <c:orientation val="minMax"/>
        </c:scaling>
        <c:delete val="1"/>
        <c:axPos val="b"/>
        <c:numFmt formatCode="&quot;H&quot;yy" sourceLinked="1"/>
        <c:majorTickMark val="none"/>
        <c:minorTickMark val="none"/>
        <c:tickLblPos val="none"/>
        <c:crossAx val="142837032"/>
        <c:crosses val="autoZero"/>
        <c:auto val="1"/>
        <c:lblOffset val="100"/>
        <c:baseTimeUnit val="years"/>
      </c:dateAx>
      <c:valAx>
        <c:axId val="142837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3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55.61</c:v>
                </c:pt>
                <c:pt idx="1">
                  <c:v>54.07</c:v>
                </c:pt>
                <c:pt idx="2">
                  <c:v>56.48</c:v>
                </c:pt>
                <c:pt idx="3">
                  <c:v>56.57</c:v>
                </c:pt>
                <c:pt idx="4">
                  <c:v>61.57</c:v>
                </c:pt>
              </c:numCache>
            </c:numRef>
          </c:val>
          <c:extLst xmlns:c16r2="http://schemas.microsoft.com/office/drawing/2015/06/chart">
            <c:ext xmlns:c16="http://schemas.microsoft.com/office/drawing/2014/chart" uri="{C3380CC4-5D6E-409C-BE32-E72D297353CC}">
              <c16:uniqueId val="{00000000-E389-4AAD-A92C-B91AA5268F41}"/>
            </c:ext>
          </c:extLst>
        </c:ser>
        <c:dLbls>
          <c:showLegendKey val="0"/>
          <c:showVal val="0"/>
          <c:showCatName val="0"/>
          <c:showSerName val="0"/>
          <c:showPercent val="0"/>
          <c:showBubbleSize val="0"/>
        </c:dLbls>
        <c:gapWidth val="150"/>
        <c:axId val="469124432"/>
        <c:axId val="46912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83.83</c:v>
                </c:pt>
                <c:pt idx="1">
                  <c:v>80.209999999999994</c:v>
                </c:pt>
                <c:pt idx="2">
                  <c:v>80.25</c:v>
                </c:pt>
                <c:pt idx="3">
                  <c:v>76.569999999999993</c:v>
                </c:pt>
                <c:pt idx="4">
                  <c:v>76.48</c:v>
                </c:pt>
              </c:numCache>
            </c:numRef>
          </c:val>
          <c:smooth val="0"/>
          <c:extLst xmlns:c16r2="http://schemas.microsoft.com/office/drawing/2015/06/chart">
            <c:ext xmlns:c16="http://schemas.microsoft.com/office/drawing/2014/chart" uri="{C3380CC4-5D6E-409C-BE32-E72D297353CC}">
              <c16:uniqueId val="{00000001-E389-4AAD-A92C-B91AA5268F41}"/>
            </c:ext>
          </c:extLst>
        </c:ser>
        <c:dLbls>
          <c:showLegendKey val="0"/>
          <c:showVal val="0"/>
          <c:showCatName val="0"/>
          <c:showSerName val="0"/>
          <c:showPercent val="0"/>
          <c:showBubbleSize val="0"/>
        </c:dLbls>
        <c:marker val="1"/>
        <c:smooth val="0"/>
        <c:axId val="469124432"/>
        <c:axId val="469122080"/>
      </c:lineChart>
      <c:dateAx>
        <c:axId val="469124432"/>
        <c:scaling>
          <c:orientation val="minMax"/>
        </c:scaling>
        <c:delete val="1"/>
        <c:axPos val="b"/>
        <c:numFmt formatCode="&quot;H&quot;yy" sourceLinked="1"/>
        <c:majorTickMark val="none"/>
        <c:minorTickMark val="none"/>
        <c:tickLblPos val="none"/>
        <c:crossAx val="469122080"/>
        <c:crosses val="autoZero"/>
        <c:auto val="1"/>
        <c:lblOffset val="100"/>
        <c:baseTimeUnit val="years"/>
      </c:dateAx>
      <c:valAx>
        <c:axId val="4691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12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113.76</c:v>
                </c:pt>
                <c:pt idx="1">
                  <c:v>118.41</c:v>
                </c:pt>
                <c:pt idx="2">
                  <c:v>104.78</c:v>
                </c:pt>
                <c:pt idx="3">
                  <c:v>112.86</c:v>
                </c:pt>
                <c:pt idx="4">
                  <c:v>119.7</c:v>
                </c:pt>
              </c:numCache>
            </c:numRef>
          </c:val>
          <c:extLst xmlns:c16r2="http://schemas.microsoft.com/office/drawing/2015/06/chart">
            <c:ext xmlns:c16="http://schemas.microsoft.com/office/drawing/2014/chart" uri="{C3380CC4-5D6E-409C-BE32-E72D297353CC}">
              <c16:uniqueId val="{00000000-BF2D-4EC8-9675-9572D93850BE}"/>
            </c:ext>
          </c:extLst>
        </c:ser>
        <c:dLbls>
          <c:showLegendKey val="0"/>
          <c:showVal val="0"/>
          <c:showCatName val="0"/>
          <c:showSerName val="0"/>
          <c:showPercent val="0"/>
          <c:showBubbleSize val="0"/>
        </c:dLbls>
        <c:gapWidth val="150"/>
        <c:axId val="142833112"/>
        <c:axId val="142839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111.79</c:v>
                </c:pt>
                <c:pt idx="1">
                  <c:v>111.37</c:v>
                </c:pt>
                <c:pt idx="2">
                  <c:v>109.77</c:v>
                </c:pt>
                <c:pt idx="3">
                  <c:v>105.45</c:v>
                </c:pt>
                <c:pt idx="4">
                  <c:v>103.82</c:v>
                </c:pt>
              </c:numCache>
            </c:numRef>
          </c:val>
          <c:smooth val="0"/>
          <c:extLst xmlns:c16r2="http://schemas.microsoft.com/office/drawing/2015/06/chart">
            <c:ext xmlns:c16="http://schemas.microsoft.com/office/drawing/2014/chart" uri="{C3380CC4-5D6E-409C-BE32-E72D297353CC}">
              <c16:uniqueId val="{00000001-BF2D-4EC8-9675-9572D93850BE}"/>
            </c:ext>
          </c:extLst>
        </c:ser>
        <c:dLbls>
          <c:showLegendKey val="0"/>
          <c:showVal val="0"/>
          <c:showCatName val="0"/>
          <c:showSerName val="0"/>
          <c:showPercent val="0"/>
          <c:showBubbleSize val="0"/>
        </c:dLbls>
        <c:marker val="1"/>
        <c:smooth val="0"/>
        <c:axId val="142833112"/>
        <c:axId val="142839384"/>
      </c:lineChart>
      <c:dateAx>
        <c:axId val="142833112"/>
        <c:scaling>
          <c:orientation val="minMax"/>
        </c:scaling>
        <c:delete val="1"/>
        <c:axPos val="b"/>
        <c:numFmt formatCode="&quot;H&quot;yy" sourceLinked="1"/>
        <c:majorTickMark val="none"/>
        <c:minorTickMark val="none"/>
        <c:tickLblPos val="none"/>
        <c:crossAx val="142839384"/>
        <c:crosses val="autoZero"/>
        <c:auto val="1"/>
        <c:lblOffset val="100"/>
        <c:baseTimeUnit val="years"/>
      </c:dateAx>
      <c:valAx>
        <c:axId val="142839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283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33.86</c:v>
                </c:pt>
                <c:pt idx="1">
                  <c:v>34.200000000000003</c:v>
                </c:pt>
                <c:pt idx="2">
                  <c:v>36.92</c:v>
                </c:pt>
                <c:pt idx="3">
                  <c:v>39.01</c:v>
                </c:pt>
                <c:pt idx="4">
                  <c:v>32.03</c:v>
                </c:pt>
              </c:numCache>
            </c:numRef>
          </c:val>
          <c:extLst xmlns:c16r2="http://schemas.microsoft.com/office/drawing/2015/06/chart">
            <c:ext xmlns:c16="http://schemas.microsoft.com/office/drawing/2014/chart" uri="{C3380CC4-5D6E-409C-BE32-E72D297353CC}">
              <c16:uniqueId val="{00000000-3430-4CD3-952E-81012ADF45FA}"/>
            </c:ext>
          </c:extLst>
        </c:ser>
        <c:dLbls>
          <c:showLegendKey val="0"/>
          <c:showVal val="0"/>
          <c:showCatName val="0"/>
          <c:showSerName val="0"/>
          <c:showPercent val="0"/>
          <c:showBubbleSize val="0"/>
        </c:dLbls>
        <c:gapWidth val="150"/>
        <c:axId val="142833896"/>
        <c:axId val="14283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43.96</c:v>
                </c:pt>
                <c:pt idx="1">
                  <c:v>45.8</c:v>
                </c:pt>
                <c:pt idx="2">
                  <c:v>46.28</c:v>
                </c:pt>
                <c:pt idx="3">
                  <c:v>49.34</c:v>
                </c:pt>
                <c:pt idx="4">
                  <c:v>39.409999999999997</c:v>
                </c:pt>
              </c:numCache>
            </c:numRef>
          </c:val>
          <c:smooth val="0"/>
          <c:extLst xmlns:c16r2="http://schemas.microsoft.com/office/drawing/2015/06/chart">
            <c:ext xmlns:c16="http://schemas.microsoft.com/office/drawing/2014/chart" uri="{C3380CC4-5D6E-409C-BE32-E72D297353CC}">
              <c16:uniqueId val="{00000001-3430-4CD3-952E-81012ADF45FA}"/>
            </c:ext>
          </c:extLst>
        </c:ser>
        <c:dLbls>
          <c:showLegendKey val="0"/>
          <c:showVal val="0"/>
          <c:showCatName val="0"/>
          <c:showSerName val="0"/>
          <c:showPercent val="0"/>
          <c:showBubbleSize val="0"/>
        </c:dLbls>
        <c:marker val="1"/>
        <c:smooth val="0"/>
        <c:axId val="142833896"/>
        <c:axId val="142834288"/>
      </c:lineChart>
      <c:dateAx>
        <c:axId val="142833896"/>
        <c:scaling>
          <c:orientation val="minMax"/>
        </c:scaling>
        <c:delete val="1"/>
        <c:axPos val="b"/>
        <c:numFmt formatCode="&quot;H&quot;yy" sourceLinked="1"/>
        <c:majorTickMark val="none"/>
        <c:minorTickMark val="none"/>
        <c:tickLblPos val="none"/>
        <c:crossAx val="142834288"/>
        <c:crosses val="autoZero"/>
        <c:auto val="1"/>
        <c:lblOffset val="100"/>
        <c:baseTimeUnit val="years"/>
      </c:dateAx>
      <c:valAx>
        <c:axId val="14283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3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4.51</c:v>
                </c:pt>
                <c:pt idx="1">
                  <c:v>4.49</c:v>
                </c:pt>
                <c:pt idx="2">
                  <c:v>4.49</c:v>
                </c:pt>
                <c:pt idx="3">
                  <c:v>4.49</c:v>
                </c:pt>
                <c:pt idx="4">
                  <c:v>4.3899999999999997</c:v>
                </c:pt>
              </c:numCache>
            </c:numRef>
          </c:val>
          <c:extLst xmlns:c16r2="http://schemas.microsoft.com/office/drawing/2015/06/chart">
            <c:ext xmlns:c16="http://schemas.microsoft.com/office/drawing/2014/chart" uri="{C3380CC4-5D6E-409C-BE32-E72D297353CC}">
              <c16:uniqueId val="{00000000-D2E7-4FA0-9BF2-6D6C38395539}"/>
            </c:ext>
          </c:extLst>
        </c:ser>
        <c:dLbls>
          <c:showLegendKey val="0"/>
          <c:showVal val="0"/>
          <c:showCatName val="0"/>
          <c:showSerName val="0"/>
          <c:showPercent val="0"/>
          <c:showBubbleSize val="0"/>
        </c:dLbls>
        <c:gapWidth val="150"/>
        <c:axId val="142836248"/>
        <c:axId val="142837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11.91</c:v>
                </c:pt>
                <c:pt idx="1">
                  <c:v>20.02</c:v>
                </c:pt>
                <c:pt idx="2">
                  <c:v>18.03</c:v>
                </c:pt>
                <c:pt idx="3">
                  <c:v>22.75</c:v>
                </c:pt>
                <c:pt idx="4">
                  <c:v>20.97</c:v>
                </c:pt>
              </c:numCache>
            </c:numRef>
          </c:val>
          <c:smooth val="0"/>
          <c:extLst xmlns:c16r2="http://schemas.microsoft.com/office/drawing/2015/06/chart">
            <c:ext xmlns:c16="http://schemas.microsoft.com/office/drawing/2014/chart" uri="{C3380CC4-5D6E-409C-BE32-E72D297353CC}">
              <c16:uniqueId val="{00000001-D2E7-4FA0-9BF2-6D6C38395539}"/>
            </c:ext>
          </c:extLst>
        </c:ser>
        <c:dLbls>
          <c:showLegendKey val="0"/>
          <c:showVal val="0"/>
          <c:showCatName val="0"/>
          <c:showSerName val="0"/>
          <c:showPercent val="0"/>
          <c:showBubbleSize val="0"/>
        </c:dLbls>
        <c:marker val="1"/>
        <c:smooth val="0"/>
        <c:axId val="142836248"/>
        <c:axId val="142837816"/>
      </c:lineChart>
      <c:dateAx>
        <c:axId val="142836248"/>
        <c:scaling>
          <c:orientation val="minMax"/>
        </c:scaling>
        <c:delete val="1"/>
        <c:axPos val="b"/>
        <c:numFmt formatCode="&quot;H&quot;yy" sourceLinked="1"/>
        <c:majorTickMark val="none"/>
        <c:minorTickMark val="none"/>
        <c:tickLblPos val="none"/>
        <c:crossAx val="142837816"/>
        <c:crosses val="autoZero"/>
        <c:auto val="1"/>
        <c:lblOffset val="100"/>
        <c:baseTimeUnit val="years"/>
      </c:dateAx>
      <c:valAx>
        <c:axId val="142837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3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6C8-4763-84E2-C4E5CA3C6E7B}"/>
            </c:ext>
          </c:extLst>
        </c:ser>
        <c:dLbls>
          <c:showLegendKey val="0"/>
          <c:showVal val="0"/>
          <c:showCatName val="0"/>
          <c:showSerName val="0"/>
          <c:showPercent val="0"/>
          <c:showBubbleSize val="0"/>
        </c:dLbls>
        <c:gapWidth val="150"/>
        <c:axId val="468532616"/>
        <c:axId val="46852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4.03</c:v>
                </c:pt>
                <c:pt idx="1">
                  <c:v>3.02</c:v>
                </c:pt>
                <c:pt idx="2">
                  <c:v>4.96</c:v>
                </c:pt>
                <c:pt idx="3">
                  <c:v>29.38</c:v>
                </c:pt>
                <c:pt idx="4">
                  <c:v>31.54</c:v>
                </c:pt>
              </c:numCache>
            </c:numRef>
          </c:val>
          <c:smooth val="0"/>
          <c:extLst xmlns:c16r2="http://schemas.microsoft.com/office/drawing/2015/06/chart">
            <c:ext xmlns:c16="http://schemas.microsoft.com/office/drawing/2014/chart" uri="{C3380CC4-5D6E-409C-BE32-E72D297353CC}">
              <c16:uniqueId val="{00000001-66C8-4763-84E2-C4E5CA3C6E7B}"/>
            </c:ext>
          </c:extLst>
        </c:ser>
        <c:dLbls>
          <c:showLegendKey val="0"/>
          <c:showVal val="0"/>
          <c:showCatName val="0"/>
          <c:showSerName val="0"/>
          <c:showPercent val="0"/>
          <c:showBubbleSize val="0"/>
        </c:dLbls>
        <c:marker val="1"/>
        <c:smooth val="0"/>
        <c:axId val="468532616"/>
        <c:axId val="468529872"/>
      </c:lineChart>
      <c:dateAx>
        <c:axId val="468532616"/>
        <c:scaling>
          <c:orientation val="minMax"/>
        </c:scaling>
        <c:delete val="1"/>
        <c:axPos val="b"/>
        <c:numFmt formatCode="&quot;H&quot;yy" sourceLinked="1"/>
        <c:majorTickMark val="none"/>
        <c:minorTickMark val="none"/>
        <c:tickLblPos val="none"/>
        <c:crossAx val="468529872"/>
        <c:crosses val="autoZero"/>
        <c:auto val="1"/>
        <c:lblOffset val="100"/>
        <c:baseTimeUnit val="years"/>
      </c:dateAx>
      <c:valAx>
        <c:axId val="468529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853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439.97</c:v>
                </c:pt>
                <c:pt idx="1">
                  <c:v>298.66000000000003</c:v>
                </c:pt>
                <c:pt idx="2">
                  <c:v>415.46</c:v>
                </c:pt>
                <c:pt idx="3">
                  <c:v>344.14</c:v>
                </c:pt>
                <c:pt idx="4">
                  <c:v>614.86</c:v>
                </c:pt>
              </c:numCache>
            </c:numRef>
          </c:val>
          <c:extLst xmlns:c16r2="http://schemas.microsoft.com/office/drawing/2015/06/chart">
            <c:ext xmlns:c16="http://schemas.microsoft.com/office/drawing/2014/chart" uri="{C3380CC4-5D6E-409C-BE32-E72D297353CC}">
              <c16:uniqueId val="{00000000-861B-4CB1-9ADA-BC22B56F1F9D}"/>
            </c:ext>
          </c:extLst>
        </c:ser>
        <c:dLbls>
          <c:showLegendKey val="0"/>
          <c:showVal val="0"/>
          <c:showCatName val="0"/>
          <c:showSerName val="0"/>
          <c:showPercent val="0"/>
          <c:showBubbleSize val="0"/>
        </c:dLbls>
        <c:gapWidth val="150"/>
        <c:axId val="468527520"/>
        <c:axId val="46852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548.71</c:v>
                </c:pt>
                <c:pt idx="1">
                  <c:v>533.21</c:v>
                </c:pt>
                <c:pt idx="2">
                  <c:v>563.05999999999995</c:v>
                </c:pt>
                <c:pt idx="3">
                  <c:v>413.82</c:v>
                </c:pt>
                <c:pt idx="4">
                  <c:v>302.22000000000003</c:v>
                </c:pt>
              </c:numCache>
            </c:numRef>
          </c:val>
          <c:smooth val="0"/>
          <c:extLst xmlns:c16r2="http://schemas.microsoft.com/office/drawing/2015/06/chart">
            <c:ext xmlns:c16="http://schemas.microsoft.com/office/drawing/2014/chart" uri="{C3380CC4-5D6E-409C-BE32-E72D297353CC}">
              <c16:uniqueId val="{00000001-861B-4CB1-9ADA-BC22B56F1F9D}"/>
            </c:ext>
          </c:extLst>
        </c:ser>
        <c:dLbls>
          <c:showLegendKey val="0"/>
          <c:showVal val="0"/>
          <c:showCatName val="0"/>
          <c:showSerName val="0"/>
          <c:showPercent val="0"/>
          <c:showBubbleSize val="0"/>
        </c:dLbls>
        <c:marker val="1"/>
        <c:smooth val="0"/>
        <c:axId val="468527520"/>
        <c:axId val="468528304"/>
      </c:lineChart>
      <c:dateAx>
        <c:axId val="468527520"/>
        <c:scaling>
          <c:orientation val="minMax"/>
        </c:scaling>
        <c:delete val="1"/>
        <c:axPos val="b"/>
        <c:numFmt formatCode="&quot;H&quot;yy" sourceLinked="1"/>
        <c:majorTickMark val="none"/>
        <c:minorTickMark val="none"/>
        <c:tickLblPos val="none"/>
        <c:crossAx val="468528304"/>
        <c:crosses val="autoZero"/>
        <c:auto val="1"/>
        <c:lblOffset val="100"/>
        <c:baseTimeUnit val="years"/>
      </c:dateAx>
      <c:valAx>
        <c:axId val="468528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85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535.30999999999995</c:v>
                </c:pt>
                <c:pt idx="1">
                  <c:v>500.57</c:v>
                </c:pt>
                <c:pt idx="2">
                  <c:v>488.3</c:v>
                </c:pt>
                <c:pt idx="3">
                  <c:v>614.04</c:v>
                </c:pt>
                <c:pt idx="4">
                  <c:v>727.04</c:v>
                </c:pt>
              </c:numCache>
            </c:numRef>
          </c:val>
          <c:extLst xmlns:c16r2="http://schemas.microsoft.com/office/drawing/2015/06/chart">
            <c:ext xmlns:c16="http://schemas.microsoft.com/office/drawing/2014/chart" uri="{C3380CC4-5D6E-409C-BE32-E72D297353CC}">
              <c16:uniqueId val="{00000000-196F-4CA9-89CD-2443676B1F15}"/>
            </c:ext>
          </c:extLst>
        </c:ser>
        <c:dLbls>
          <c:showLegendKey val="0"/>
          <c:showVal val="0"/>
          <c:showCatName val="0"/>
          <c:showSerName val="0"/>
          <c:showPercent val="0"/>
          <c:showBubbleSize val="0"/>
        </c:dLbls>
        <c:gapWidth val="150"/>
        <c:axId val="468532224"/>
        <c:axId val="468530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669.22</c:v>
                </c:pt>
                <c:pt idx="1">
                  <c:v>634.09</c:v>
                </c:pt>
                <c:pt idx="2">
                  <c:v>651.9</c:v>
                </c:pt>
                <c:pt idx="3">
                  <c:v>698.55</c:v>
                </c:pt>
                <c:pt idx="4">
                  <c:v>970.36</c:v>
                </c:pt>
              </c:numCache>
            </c:numRef>
          </c:val>
          <c:smooth val="0"/>
          <c:extLst xmlns:c16r2="http://schemas.microsoft.com/office/drawing/2015/06/chart">
            <c:ext xmlns:c16="http://schemas.microsoft.com/office/drawing/2014/chart" uri="{C3380CC4-5D6E-409C-BE32-E72D297353CC}">
              <c16:uniqueId val="{00000001-196F-4CA9-89CD-2443676B1F15}"/>
            </c:ext>
          </c:extLst>
        </c:ser>
        <c:dLbls>
          <c:showLegendKey val="0"/>
          <c:showVal val="0"/>
          <c:showCatName val="0"/>
          <c:showSerName val="0"/>
          <c:showPercent val="0"/>
          <c:showBubbleSize val="0"/>
        </c:dLbls>
        <c:marker val="1"/>
        <c:smooth val="0"/>
        <c:axId val="468532224"/>
        <c:axId val="468530264"/>
      </c:lineChart>
      <c:dateAx>
        <c:axId val="468532224"/>
        <c:scaling>
          <c:orientation val="minMax"/>
        </c:scaling>
        <c:delete val="1"/>
        <c:axPos val="b"/>
        <c:numFmt formatCode="&quot;H&quot;yy" sourceLinked="1"/>
        <c:majorTickMark val="none"/>
        <c:minorTickMark val="none"/>
        <c:tickLblPos val="none"/>
        <c:crossAx val="468530264"/>
        <c:crosses val="autoZero"/>
        <c:auto val="1"/>
        <c:lblOffset val="100"/>
        <c:baseTimeUnit val="years"/>
      </c:dateAx>
      <c:valAx>
        <c:axId val="468530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853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110.15</c:v>
                </c:pt>
                <c:pt idx="1">
                  <c:v>117.66</c:v>
                </c:pt>
                <c:pt idx="2">
                  <c:v>104.42</c:v>
                </c:pt>
                <c:pt idx="3">
                  <c:v>112.09</c:v>
                </c:pt>
                <c:pt idx="4">
                  <c:v>114.22</c:v>
                </c:pt>
              </c:numCache>
            </c:numRef>
          </c:val>
          <c:extLst xmlns:c16r2="http://schemas.microsoft.com/office/drawing/2015/06/chart">
            <c:ext xmlns:c16="http://schemas.microsoft.com/office/drawing/2014/chart" uri="{C3380CC4-5D6E-409C-BE32-E72D297353CC}">
              <c16:uniqueId val="{00000000-E744-49EA-8B15-7DC7773E7C19}"/>
            </c:ext>
          </c:extLst>
        </c:ser>
        <c:dLbls>
          <c:showLegendKey val="0"/>
          <c:showVal val="0"/>
          <c:showCatName val="0"/>
          <c:showSerName val="0"/>
          <c:showPercent val="0"/>
          <c:showBubbleSize val="0"/>
        </c:dLbls>
        <c:gapWidth val="150"/>
        <c:axId val="468533792"/>
        <c:axId val="46853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73.34</c:v>
                </c:pt>
                <c:pt idx="1">
                  <c:v>76.739999999999995</c:v>
                </c:pt>
                <c:pt idx="2">
                  <c:v>75.28</c:v>
                </c:pt>
                <c:pt idx="3">
                  <c:v>73.7</c:v>
                </c:pt>
                <c:pt idx="4">
                  <c:v>64.52</c:v>
                </c:pt>
              </c:numCache>
            </c:numRef>
          </c:val>
          <c:smooth val="0"/>
          <c:extLst xmlns:c16r2="http://schemas.microsoft.com/office/drawing/2015/06/chart">
            <c:ext xmlns:c16="http://schemas.microsoft.com/office/drawing/2014/chart" uri="{C3380CC4-5D6E-409C-BE32-E72D297353CC}">
              <c16:uniqueId val="{00000001-E744-49EA-8B15-7DC7773E7C19}"/>
            </c:ext>
          </c:extLst>
        </c:ser>
        <c:dLbls>
          <c:showLegendKey val="0"/>
          <c:showVal val="0"/>
          <c:showCatName val="0"/>
          <c:showSerName val="0"/>
          <c:showPercent val="0"/>
          <c:showBubbleSize val="0"/>
        </c:dLbls>
        <c:marker val="1"/>
        <c:smooth val="0"/>
        <c:axId val="468533792"/>
        <c:axId val="468533400"/>
      </c:lineChart>
      <c:dateAx>
        <c:axId val="468533792"/>
        <c:scaling>
          <c:orientation val="minMax"/>
        </c:scaling>
        <c:delete val="1"/>
        <c:axPos val="b"/>
        <c:numFmt formatCode="&quot;H&quot;yy" sourceLinked="1"/>
        <c:majorTickMark val="none"/>
        <c:minorTickMark val="none"/>
        <c:tickLblPos val="none"/>
        <c:crossAx val="468533400"/>
        <c:crosses val="autoZero"/>
        <c:auto val="1"/>
        <c:lblOffset val="100"/>
        <c:baseTimeUnit val="years"/>
      </c:dateAx>
      <c:valAx>
        <c:axId val="46853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5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145.69</c:v>
                </c:pt>
                <c:pt idx="1">
                  <c:v>137.83000000000001</c:v>
                </c:pt>
                <c:pt idx="2">
                  <c:v>152.83000000000001</c:v>
                </c:pt>
                <c:pt idx="3">
                  <c:v>144.83000000000001</c:v>
                </c:pt>
                <c:pt idx="4">
                  <c:v>142.29</c:v>
                </c:pt>
              </c:numCache>
            </c:numRef>
          </c:val>
          <c:extLst xmlns:c16r2="http://schemas.microsoft.com/office/drawing/2015/06/chart">
            <c:ext xmlns:c16="http://schemas.microsoft.com/office/drawing/2014/chart" uri="{C3380CC4-5D6E-409C-BE32-E72D297353CC}">
              <c16:uniqueId val="{00000000-B146-46E3-8195-981AA58C07FA}"/>
            </c:ext>
          </c:extLst>
        </c:ser>
        <c:dLbls>
          <c:showLegendKey val="0"/>
          <c:showVal val="0"/>
          <c:showCatName val="0"/>
          <c:showSerName val="0"/>
          <c:showPercent val="0"/>
          <c:showBubbleSize val="0"/>
        </c:dLbls>
        <c:gapWidth val="150"/>
        <c:axId val="468531048"/>
        <c:axId val="46853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261.75</c:v>
                </c:pt>
                <c:pt idx="1">
                  <c:v>252.45</c:v>
                </c:pt>
                <c:pt idx="2">
                  <c:v>255.35</c:v>
                </c:pt>
                <c:pt idx="3">
                  <c:v>261.02</c:v>
                </c:pt>
                <c:pt idx="4">
                  <c:v>270.68</c:v>
                </c:pt>
              </c:numCache>
            </c:numRef>
          </c:val>
          <c:smooth val="0"/>
          <c:extLst xmlns:c16r2="http://schemas.microsoft.com/office/drawing/2015/06/chart">
            <c:ext xmlns:c16="http://schemas.microsoft.com/office/drawing/2014/chart" uri="{C3380CC4-5D6E-409C-BE32-E72D297353CC}">
              <c16:uniqueId val="{00000001-B146-46E3-8195-981AA58C07FA}"/>
            </c:ext>
          </c:extLst>
        </c:ser>
        <c:dLbls>
          <c:showLegendKey val="0"/>
          <c:showVal val="0"/>
          <c:showCatName val="0"/>
          <c:showSerName val="0"/>
          <c:showPercent val="0"/>
          <c:showBubbleSize val="0"/>
        </c:dLbls>
        <c:marker val="1"/>
        <c:smooth val="0"/>
        <c:axId val="468531048"/>
        <c:axId val="468531440"/>
      </c:lineChart>
      <c:dateAx>
        <c:axId val="468531048"/>
        <c:scaling>
          <c:orientation val="minMax"/>
        </c:scaling>
        <c:delete val="1"/>
        <c:axPos val="b"/>
        <c:numFmt formatCode="&quot;H&quot;yy" sourceLinked="1"/>
        <c:majorTickMark val="none"/>
        <c:minorTickMark val="none"/>
        <c:tickLblPos val="none"/>
        <c:crossAx val="468531440"/>
        <c:crosses val="autoZero"/>
        <c:auto val="1"/>
        <c:lblOffset val="100"/>
        <c:baseTimeUnit val="years"/>
      </c:dateAx>
      <c:valAx>
        <c:axId val="46853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53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I75" sqref="BI7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和歌山県　太地町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簡易水道事業</v>
      </c>
      <c r="Q8" s="60"/>
      <c r="R8" s="60"/>
      <c r="S8" s="60"/>
      <c r="T8" s="60"/>
      <c r="U8" s="60"/>
      <c r="V8" s="60"/>
      <c r="W8" s="60" t="str">
        <f>データ!$L$6</f>
        <v>C3</v>
      </c>
      <c r="X8" s="60"/>
      <c r="Y8" s="60"/>
      <c r="Z8" s="60"/>
      <c r="AA8" s="60"/>
      <c r="AB8" s="60"/>
      <c r="AC8" s="60"/>
      <c r="AD8" s="60" t="str">
        <f>データ!$M$6</f>
        <v>非設置</v>
      </c>
      <c r="AE8" s="60"/>
      <c r="AF8" s="60"/>
      <c r="AG8" s="60"/>
      <c r="AH8" s="60"/>
      <c r="AI8" s="60"/>
      <c r="AJ8" s="60"/>
      <c r="AK8" s="4"/>
      <c r="AL8" s="61">
        <f>データ!$R$6</f>
        <v>3005</v>
      </c>
      <c r="AM8" s="61"/>
      <c r="AN8" s="61"/>
      <c r="AO8" s="61"/>
      <c r="AP8" s="61"/>
      <c r="AQ8" s="61"/>
      <c r="AR8" s="61"/>
      <c r="AS8" s="61"/>
      <c r="AT8" s="52">
        <f>データ!$S$6</f>
        <v>5.81</v>
      </c>
      <c r="AU8" s="53"/>
      <c r="AV8" s="53"/>
      <c r="AW8" s="53"/>
      <c r="AX8" s="53"/>
      <c r="AY8" s="53"/>
      <c r="AZ8" s="53"/>
      <c r="BA8" s="53"/>
      <c r="BB8" s="54">
        <f>データ!$T$6</f>
        <v>517.21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56.15</v>
      </c>
      <c r="J10" s="53"/>
      <c r="K10" s="53"/>
      <c r="L10" s="53"/>
      <c r="M10" s="53"/>
      <c r="N10" s="53"/>
      <c r="O10" s="64"/>
      <c r="P10" s="54">
        <f>データ!$P$6</f>
        <v>100</v>
      </c>
      <c r="Q10" s="54"/>
      <c r="R10" s="54"/>
      <c r="S10" s="54"/>
      <c r="T10" s="54"/>
      <c r="U10" s="54"/>
      <c r="V10" s="54"/>
      <c r="W10" s="61">
        <f>データ!$Q$6</f>
        <v>2910</v>
      </c>
      <c r="X10" s="61"/>
      <c r="Y10" s="61"/>
      <c r="Z10" s="61"/>
      <c r="AA10" s="61"/>
      <c r="AB10" s="61"/>
      <c r="AC10" s="61"/>
      <c r="AD10" s="2"/>
      <c r="AE10" s="2"/>
      <c r="AF10" s="2"/>
      <c r="AG10" s="2"/>
      <c r="AH10" s="4"/>
      <c r="AI10" s="4"/>
      <c r="AJ10" s="4"/>
      <c r="AK10" s="4"/>
      <c r="AL10" s="61">
        <f>データ!$U$6</f>
        <v>2985</v>
      </c>
      <c r="AM10" s="61"/>
      <c r="AN10" s="61"/>
      <c r="AO10" s="61"/>
      <c r="AP10" s="61"/>
      <c r="AQ10" s="61"/>
      <c r="AR10" s="61"/>
      <c r="AS10" s="61"/>
      <c r="AT10" s="52">
        <f>データ!$V$6</f>
        <v>3.14</v>
      </c>
      <c r="AU10" s="53"/>
      <c r="AV10" s="53"/>
      <c r="AW10" s="53"/>
      <c r="AX10" s="53"/>
      <c r="AY10" s="53"/>
      <c r="AZ10" s="53"/>
      <c r="BA10" s="53"/>
      <c r="BB10" s="54">
        <f>データ!$W$6</f>
        <v>950.64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INJAP68IIv8+zooMSir+uafaNuH9g5fza0kVUmMCIDPylKpxojLvkgHk8bFOBduCDdFtpBADn5iyE+r7IF/PVA==" saltValue="buehXVtL34Ye0foedAxWW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304221</v>
      </c>
      <c r="D6" s="34">
        <f t="shared" si="3"/>
        <v>46</v>
      </c>
      <c r="E6" s="34">
        <f t="shared" si="3"/>
        <v>1</v>
      </c>
      <c r="F6" s="34">
        <f t="shared" si="3"/>
        <v>0</v>
      </c>
      <c r="G6" s="34">
        <f t="shared" si="3"/>
        <v>5</v>
      </c>
      <c r="H6" s="34" t="str">
        <f t="shared" si="3"/>
        <v>和歌山県　太地町</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56.15</v>
      </c>
      <c r="P6" s="35">
        <f t="shared" si="3"/>
        <v>100</v>
      </c>
      <c r="Q6" s="35">
        <f t="shared" si="3"/>
        <v>2910</v>
      </c>
      <c r="R6" s="35">
        <f t="shared" si="3"/>
        <v>3005</v>
      </c>
      <c r="S6" s="35">
        <f t="shared" si="3"/>
        <v>5.81</v>
      </c>
      <c r="T6" s="35">
        <f t="shared" si="3"/>
        <v>517.21</v>
      </c>
      <c r="U6" s="35">
        <f t="shared" si="3"/>
        <v>2985</v>
      </c>
      <c r="V6" s="35">
        <f t="shared" si="3"/>
        <v>3.14</v>
      </c>
      <c r="W6" s="35">
        <f t="shared" si="3"/>
        <v>950.64</v>
      </c>
      <c r="X6" s="36">
        <f>IF(X7="",NA(),X7)</f>
        <v>113.76</v>
      </c>
      <c r="Y6" s="36">
        <f t="shared" ref="Y6:AG6" si="4">IF(Y7="",NA(),Y7)</f>
        <v>118.41</v>
      </c>
      <c r="Z6" s="36">
        <f t="shared" si="4"/>
        <v>104.78</v>
      </c>
      <c r="AA6" s="36">
        <f t="shared" si="4"/>
        <v>112.86</v>
      </c>
      <c r="AB6" s="36">
        <f t="shared" si="4"/>
        <v>119.7</v>
      </c>
      <c r="AC6" s="36">
        <f t="shared" si="4"/>
        <v>111.79</v>
      </c>
      <c r="AD6" s="36">
        <f t="shared" si="4"/>
        <v>111.37</v>
      </c>
      <c r="AE6" s="36">
        <f t="shared" si="4"/>
        <v>109.77</v>
      </c>
      <c r="AF6" s="36">
        <f t="shared" si="4"/>
        <v>105.45</v>
      </c>
      <c r="AG6" s="36">
        <f t="shared" si="4"/>
        <v>103.82</v>
      </c>
      <c r="AH6" s="35" t="str">
        <f>IF(AH7="","",IF(AH7="-","【-】","【"&amp;SUBSTITUTE(TEXT(AH7,"#,##0.00"),"-","△")&amp;"】"))</f>
        <v>【102.33】</v>
      </c>
      <c r="AI6" s="35">
        <f>IF(AI7="",NA(),AI7)</f>
        <v>0</v>
      </c>
      <c r="AJ6" s="35">
        <f t="shared" ref="AJ6:AR6" si="5">IF(AJ7="",NA(),AJ7)</f>
        <v>0</v>
      </c>
      <c r="AK6" s="35">
        <f t="shared" si="5"/>
        <v>0</v>
      </c>
      <c r="AL6" s="35">
        <f t="shared" si="5"/>
        <v>0</v>
      </c>
      <c r="AM6" s="35">
        <f t="shared" si="5"/>
        <v>0</v>
      </c>
      <c r="AN6" s="36">
        <f t="shared" si="5"/>
        <v>4.03</v>
      </c>
      <c r="AO6" s="36">
        <f t="shared" si="5"/>
        <v>3.02</v>
      </c>
      <c r="AP6" s="36">
        <f t="shared" si="5"/>
        <v>4.96</v>
      </c>
      <c r="AQ6" s="36">
        <f t="shared" si="5"/>
        <v>29.38</v>
      </c>
      <c r="AR6" s="36">
        <f t="shared" si="5"/>
        <v>31.54</v>
      </c>
      <c r="AS6" s="35" t="str">
        <f>IF(AS7="","",IF(AS7="-","【-】","【"&amp;SUBSTITUTE(TEXT(AS7,"#,##0.00"),"-","△")&amp;"】"))</f>
        <v>【31.02】</v>
      </c>
      <c r="AT6" s="36">
        <f>IF(AT7="",NA(),AT7)</f>
        <v>439.97</v>
      </c>
      <c r="AU6" s="36">
        <f t="shared" ref="AU6:BC6" si="6">IF(AU7="",NA(),AU7)</f>
        <v>298.66000000000003</v>
      </c>
      <c r="AV6" s="36">
        <f t="shared" si="6"/>
        <v>415.46</v>
      </c>
      <c r="AW6" s="36">
        <f t="shared" si="6"/>
        <v>344.14</v>
      </c>
      <c r="AX6" s="36">
        <f t="shared" si="6"/>
        <v>614.86</v>
      </c>
      <c r="AY6" s="36">
        <f t="shared" si="6"/>
        <v>548.71</v>
      </c>
      <c r="AZ6" s="36">
        <f t="shared" si="6"/>
        <v>533.21</v>
      </c>
      <c r="BA6" s="36">
        <f t="shared" si="6"/>
        <v>563.05999999999995</v>
      </c>
      <c r="BB6" s="36">
        <f t="shared" si="6"/>
        <v>413.82</v>
      </c>
      <c r="BC6" s="36">
        <f t="shared" si="6"/>
        <v>302.22000000000003</v>
      </c>
      <c r="BD6" s="35" t="str">
        <f>IF(BD7="","",IF(BD7="-","【-】","【"&amp;SUBSTITUTE(TEXT(BD7,"#,##0.00"),"-","△")&amp;"】"))</f>
        <v>【186.73】</v>
      </c>
      <c r="BE6" s="36">
        <f>IF(BE7="",NA(),BE7)</f>
        <v>535.30999999999995</v>
      </c>
      <c r="BF6" s="36">
        <f t="shared" ref="BF6:BN6" si="7">IF(BF7="",NA(),BF7)</f>
        <v>500.57</v>
      </c>
      <c r="BG6" s="36">
        <f t="shared" si="7"/>
        <v>488.3</v>
      </c>
      <c r="BH6" s="36">
        <f t="shared" si="7"/>
        <v>614.04</v>
      </c>
      <c r="BI6" s="36">
        <f t="shared" si="7"/>
        <v>727.04</v>
      </c>
      <c r="BJ6" s="36">
        <f t="shared" si="7"/>
        <v>669.22</v>
      </c>
      <c r="BK6" s="36">
        <f t="shared" si="7"/>
        <v>634.09</v>
      </c>
      <c r="BL6" s="36">
        <f t="shared" si="7"/>
        <v>651.9</v>
      </c>
      <c r="BM6" s="36">
        <f t="shared" si="7"/>
        <v>698.55</v>
      </c>
      <c r="BN6" s="36">
        <f t="shared" si="7"/>
        <v>970.36</v>
      </c>
      <c r="BO6" s="35" t="str">
        <f>IF(BO7="","",IF(BO7="-","【-】","【"&amp;SUBSTITUTE(TEXT(BO7,"#,##0.00"),"-","△")&amp;"】"))</f>
        <v>【1,187.50】</v>
      </c>
      <c r="BP6" s="36">
        <f>IF(BP7="",NA(),BP7)</f>
        <v>110.15</v>
      </c>
      <c r="BQ6" s="36">
        <f t="shared" ref="BQ6:BY6" si="8">IF(BQ7="",NA(),BQ7)</f>
        <v>117.66</v>
      </c>
      <c r="BR6" s="36">
        <f t="shared" si="8"/>
        <v>104.42</v>
      </c>
      <c r="BS6" s="36">
        <f t="shared" si="8"/>
        <v>112.09</v>
      </c>
      <c r="BT6" s="36">
        <f t="shared" si="8"/>
        <v>114.22</v>
      </c>
      <c r="BU6" s="36">
        <f t="shared" si="8"/>
        <v>73.34</v>
      </c>
      <c r="BV6" s="36">
        <f t="shared" si="8"/>
        <v>76.739999999999995</v>
      </c>
      <c r="BW6" s="36">
        <f t="shared" si="8"/>
        <v>75.28</v>
      </c>
      <c r="BX6" s="36">
        <f t="shared" si="8"/>
        <v>73.7</v>
      </c>
      <c r="BY6" s="36">
        <f t="shared" si="8"/>
        <v>64.52</v>
      </c>
      <c r="BZ6" s="35" t="str">
        <f>IF(BZ7="","",IF(BZ7="-","【-】","【"&amp;SUBSTITUTE(TEXT(BZ7,"#,##0.00"),"-","△")&amp;"】"))</f>
        <v>【58.90】</v>
      </c>
      <c r="CA6" s="36">
        <f>IF(CA7="",NA(),CA7)</f>
        <v>145.69</v>
      </c>
      <c r="CB6" s="36">
        <f t="shared" ref="CB6:CJ6" si="9">IF(CB7="",NA(),CB7)</f>
        <v>137.83000000000001</v>
      </c>
      <c r="CC6" s="36">
        <f t="shared" si="9"/>
        <v>152.83000000000001</v>
      </c>
      <c r="CD6" s="36">
        <f t="shared" si="9"/>
        <v>144.83000000000001</v>
      </c>
      <c r="CE6" s="36">
        <f t="shared" si="9"/>
        <v>142.29</v>
      </c>
      <c r="CF6" s="36">
        <f t="shared" si="9"/>
        <v>261.75</v>
      </c>
      <c r="CG6" s="36">
        <f t="shared" si="9"/>
        <v>252.45</v>
      </c>
      <c r="CH6" s="36">
        <f t="shared" si="9"/>
        <v>255.35</v>
      </c>
      <c r="CI6" s="36">
        <f t="shared" si="9"/>
        <v>261.02</v>
      </c>
      <c r="CJ6" s="36">
        <f t="shared" si="9"/>
        <v>270.68</v>
      </c>
      <c r="CK6" s="35" t="str">
        <f>IF(CK7="","",IF(CK7="-","【-】","【"&amp;SUBSTITUTE(TEXT(CK7,"#,##0.00"),"-","△")&amp;"】"))</f>
        <v>【281.77】</v>
      </c>
      <c r="CL6" s="36">
        <f>IF(CL7="",NA(),CL7)</f>
        <v>64.150000000000006</v>
      </c>
      <c r="CM6" s="36">
        <f t="shared" ref="CM6:CU6" si="10">IF(CM7="",NA(),CM7)</f>
        <v>67.099999999999994</v>
      </c>
      <c r="CN6" s="36">
        <f t="shared" si="10"/>
        <v>64.17</v>
      </c>
      <c r="CO6" s="36">
        <f t="shared" si="10"/>
        <v>61.51</v>
      </c>
      <c r="CP6" s="36">
        <f t="shared" si="10"/>
        <v>54.76</v>
      </c>
      <c r="CQ6" s="36">
        <f t="shared" si="10"/>
        <v>50.04</v>
      </c>
      <c r="CR6" s="36">
        <f t="shared" si="10"/>
        <v>47.18</v>
      </c>
      <c r="CS6" s="36">
        <f t="shared" si="10"/>
        <v>45.73</v>
      </c>
      <c r="CT6" s="36">
        <f t="shared" si="10"/>
        <v>49.01</v>
      </c>
      <c r="CU6" s="36">
        <f t="shared" si="10"/>
        <v>48.86</v>
      </c>
      <c r="CV6" s="35" t="str">
        <f>IF(CV7="","",IF(CV7="-","【-】","【"&amp;SUBSTITUTE(TEXT(CV7,"#,##0.00"),"-","△")&amp;"】"))</f>
        <v>【50.55】</v>
      </c>
      <c r="CW6" s="36">
        <f>IF(CW7="",NA(),CW7)</f>
        <v>55.61</v>
      </c>
      <c r="CX6" s="36">
        <f t="shared" ref="CX6:DF6" si="11">IF(CX7="",NA(),CX7)</f>
        <v>54.07</v>
      </c>
      <c r="CY6" s="36">
        <f t="shared" si="11"/>
        <v>56.48</v>
      </c>
      <c r="CZ6" s="36">
        <f t="shared" si="11"/>
        <v>56.57</v>
      </c>
      <c r="DA6" s="36">
        <f t="shared" si="11"/>
        <v>61.57</v>
      </c>
      <c r="DB6" s="36">
        <f t="shared" si="11"/>
        <v>83.83</v>
      </c>
      <c r="DC6" s="36">
        <f t="shared" si="11"/>
        <v>80.209999999999994</v>
      </c>
      <c r="DD6" s="36">
        <f t="shared" si="11"/>
        <v>80.25</v>
      </c>
      <c r="DE6" s="36">
        <f t="shared" si="11"/>
        <v>76.569999999999993</v>
      </c>
      <c r="DF6" s="36">
        <f t="shared" si="11"/>
        <v>76.48</v>
      </c>
      <c r="DG6" s="35" t="str">
        <f>IF(DG7="","",IF(DG7="-","【-】","【"&amp;SUBSTITUTE(TEXT(DG7,"#,##0.00"),"-","△")&amp;"】"))</f>
        <v>【75.11】</v>
      </c>
      <c r="DH6" s="36">
        <f>IF(DH7="",NA(),DH7)</f>
        <v>33.86</v>
      </c>
      <c r="DI6" s="36">
        <f t="shared" ref="DI6:DQ6" si="12">IF(DI7="",NA(),DI7)</f>
        <v>34.200000000000003</v>
      </c>
      <c r="DJ6" s="36">
        <f t="shared" si="12"/>
        <v>36.92</v>
      </c>
      <c r="DK6" s="36">
        <f t="shared" si="12"/>
        <v>39.01</v>
      </c>
      <c r="DL6" s="36">
        <f t="shared" si="12"/>
        <v>32.03</v>
      </c>
      <c r="DM6" s="36">
        <f t="shared" si="12"/>
        <v>43.96</v>
      </c>
      <c r="DN6" s="36">
        <f t="shared" si="12"/>
        <v>45.8</v>
      </c>
      <c r="DO6" s="36">
        <f t="shared" si="12"/>
        <v>46.28</v>
      </c>
      <c r="DP6" s="36">
        <f t="shared" si="12"/>
        <v>49.34</v>
      </c>
      <c r="DQ6" s="36">
        <f t="shared" si="12"/>
        <v>39.409999999999997</v>
      </c>
      <c r="DR6" s="35" t="str">
        <f>IF(DR7="","",IF(DR7="-","【-】","【"&amp;SUBSTITUTE(TEXT(DR7,"#,##0.00"),"-","△")&amp;"】"))</f>
        <v>【33.25】</v>
      </c>
      <c r="DS6" s="36">
        <f>IF(DS7="",NA(),DS7)</f>
        <v>4.51</v>
      </c>
      <c r="DT6" s="36">
        <f t="shared" ref="DT6:EB6" si="13">IF(DT7="",NA(),DT7)</f>
        <v>4.49</v>
      </c>
      <c r="DU6" s="36">
        <f t="shared" si="13"/>
        <v>4.49</v>
      </c>
      <c r="DV6" s="36">
        <f t="shared" si="13"/>
        <v>4.49</v>
      </c>
      <c r="DW6" s="36">
        <f t="shared" si="13"/>
        <v>4.3899999999999997</v>
      </c>
      <c r="DX6" s="36">
        <f t="shared" si="13"/>
        <v>11.91</v>
      </c>
      <c r="DY6" s="36">
        <f t="shared" si="13"/>
        <v>20.02</v>
      </c>
      <c r="DZ6" s="36">
        <f t="shared" si="13"/>
        <v>18.03</v>
      </c>
      <c r="EA6" s="36">
        <f t="shared" si="13"/>
        <v>22.75</v>
      </c>
      <c r="EB6" s="36">
        <f t="shared" si="13"/>
        <v>20.97</v>
      </c>
      <c r="EC6" s="35" t="str">
        <f>IF(EC7="","",IF(EC7="-","【-】","【"&amp;SUBSTITUTE(TEXT(EC7,"#,##0.00"),"-","△")&amp;"】"))</f>
        <v>【17.19】</v>
      </c>
      <c r="ED6" s="35">
        <f>IF(ED7="",NA(),ED7)</f>
        <v>0</v>
      </c>
      <c r="EE6" s="35">
        <f t="shared" ref="EE6:EM6" si="14">IF(EE7="",NA(),EE7)</f>
        <v>0</v>
      </c>
      <c r="EF6" s="35">
        <f t="shared" si="14"/>
        <v>0</v>
      </c>
      <c r="EG6" s="35">
        <f t="shared" si="14"/>
        <v>0</v>
      </c>
      <c r="EH6" s="36">
        <f t="shared" si="14"/>
        <v>1.32</v>
      </c>
      <c r="EI6" s="36">
        <f t="shared" si="14"/>
        <v>0.67</v>
      </c>
      <c r="EJ6" s="36">
        <f t="shared" si="14"/>
        <v>0.52</v>
      </c>
      <c r="EK6" s="36">
        <f t="shared" si="14"/>
        <v>0.46</v>
      </c>
      <c r="EL6" s="36">
        <f t="shared" si="14"/>
        <v>0.43</v>
      </c>
      <c r="EM6" s="36">
        <f t="shared" si="14"/>
        <v>1.1499999999999999</v>
      </c>
      <c r="EN6" s="35" t="str">
        <f>IF(EN7="","",IF(EN7="-","【-】","【"&amp;SUBSTITUTE(TEXT(EN7,"#,##0.00"),"-","△")&amp;"】"))</f>
        <v>【0.79】</v>
      </c>
    </row>
    <row r="7" spans="1:144" s="37" customFormat="1" x14ac:dyDescent="0.15">
      <c r="A7" s="29"/>
      <c r="B7" s="38">
        <v>2020</v>
      </c>
      <c r="C7" s="38">
        <v>304221</v>
      </c>
      <c r="D7" s="38">
        <v>46</v>
      </c>
      <c r="E7" s="38">
        <v>1</v>
      </c>
      <c r="F7" s="38">
        <v>0</v>
      </c>
      <c r="G7" s="38">
        <v>5</v>
      </c>
      <c r="H7" s="38" t="s">
        <v>93</v>
      </c>
      <c r="I7" s="38" t="s">
        <v>94</v>
      </c>
      <c r="J7" s="38" t="s">
        <v>95</v>
      </c>
      <c r="K7" s="38" t="s">
        <v>96</v>
      </c>
      <c r="L7" s="38" t="s">
        <v>97</v>
      </c>
      <c r="M7" s="38" t="s">
        <v>98</v>
      </c>
      <c r="N7" s="39" t="s">
        <v>99</v>
      </c>
      <c r="O7" s="39">
        <v>56.15</v>
      </c>
      <c r="P7" s="39">
        <v>100</v>
      </c>
      <c r="Q7" s="39">
        <v>2910</v>
      </c>
      <c r="R7" s="39">
        <v>3005</v>
      </c>
      <c r="S7" s="39">
        <v>5.81</v>
      </c>
      <c r="T7" s="39">
        <v>517.21</v>
      </c>
      <c r="U7" s="39">
        <v>2985</v>
      </c>
      <c r="V7" s="39">
        <v>3.14</v>
      </c>
      <c r="W7" s="39">
        <v>950.64</v>
      </c>
      <c r="X7" s="39">
        <v>113.76</v>
      </c>
      <c r="Y7" s="39">
        <v>118.41</v>
      </c>
      <c r="Z7" s="39">
        <v>104.78</v>
      </c>
      <c r="AA7" s="39">
        <v>112.86</v>
      </c>
      <c r="AB7" s="39">
        <v>119.7</v>
      </c>
      <c r="AC7" s="39">
        <v>111.79</v>
      </c>
      <c r="AD7" s="39">
        <v>111.37</v>
      </c>
      <c r="AE7" s="39">
        <v>109.77</v>
      </c>
      <c r="AF7" s="39">
        <v>105.45</v>
      </c>
      <c r="AG7" s="39">
        <v>103.82</v>
      </c>
      <c r="AH7" s="39">
        <v>102.33</v>
      </c>
      <c r="AI7" s="39">
        <v>0</v>
      </c>
      <c r="AJ7" s="39">
        <v>0</v>
      </c>
      <c r="AK7" s="39">
        <v>0</v>
      </c>
      <c r="AL7" s="39">
        <v>0</v>
      </c>
      <c r="AM7" s="39">
        <v>0</v>
      </c>
      <c r="AN7" s="39">
        <v>4.03</v>
      </c>
      <c r="AO7" s="39">
        <v>3.02</v>
      </c>
      <c r="AP7" s="39">
        <v>4.96</v>
      </c>
      <c r="AQ7" s="39">
        <v>29.38</v>
      </c>
      <c r="AR7" s="39">
        <v>31.54</v>
      </c>
      <c r="AS7" s="39">
        <v>31.02</v>
      </c>
      <c r="AT7" s="39">
        <v>439.97</v>
      </c>
      <c r="AU7" s="39">
        <v>298.66000000000003</v>
      </c>
      <c r="AV7" s="39">
        <v>415.46</v>
      </c>
      <c r="AW7" s="39">
        <v>344.14</v>
      </c>
      <c r="AX7" s="39">
        <v>614.86</v>
      </c>
      <c r="AY7" s="39">
        <v>548.71</v>
      </c>
      <c r="AZ7" s="39">
        <v>533.21</v>
      </c>
      <c r="BA7" s="39">
        <v>563.05999999999995</v>
      </c>
      <c r="BB7" s="39">
        <v>413.82</v>
      </c>
      <c r="BC7" s="39">
        <v>302.22000000000003</v>
      </c>
      <c r="BD7" s="39">
        <v>186.73</v>
      </c>
      <c r="BE7" s="39">
        <v>535.30999999999995</v>
      </c>
      <c r="BF7" s="39">
        <v>500.57</v>
      </c>
      <c r="BG7" s="39">
        <v>488.3</v>
      </c>
      <c r="BH7" s="39">
        <v>614.04</v>
      </c>
      <c r="BI7" s="39">
        <v>727.04</v>
      </c>
      <c r="BJ7" s="39">
        <v>669.22</v>
      </c>
      <c r="BK7" s="39">
        <v>634.09</v>
      </c>
      <c r="BL7" s="39">
        <v>651.9</v>
      </c>
      <c r="BM7" s="39">
        <v>698.55</v>
      </c>
      <c r="BN7" s="39">
        <v>970.36</v>
      </c>
      <c r="BO7" s="39">
        <v>1187.5</v>
      </c>
      <c r="BP7" s="39">
        <v>110.15</v>
      </c>
      <c r="BQ7" s="39">
        <v>117.66</v>
      </c>
      <c r="BR7" s="39">
        <v>104.42</v>
      </c>
      <c r="BS7" s="39">
        <v>112.09</v>
      </c>
      <c r="BT7" s="39">
        <v>114.22</v>
      </c>
      <c r="BU7" s="39">
        <v>73.34</v>
      </c>
      <c r="BV7" s="39">
        <v>76.739999999999995</v>
      </c>
      <c r="BW7" s="39">
        <v>75.28</v>
      </c>
      <c r="BX7" s="39">
        <v>73.7</v>
      </c>
      <c r="BY7" s="39">
        <v>64.52</v>
      </c>
      <c r="BZ7" s="39">
        <v>58.9</v>
      </c>
      <c r="CA7" s="39">
        <v>145.69</v>
      </c>
      <c r="CB7" s="39">
        <v>137.83000000000001</v>
      </c>
      <c r="CC7" s="39">
        <v>152.83000000000001</v>
      </c>
      <c r="CD7" s="39">
        <v>144.83000000000001</v>
      </c>
      <c r="CE7" s="39">
        <v>142.29</v>
      </c>
      <c r="CF7" s="39">
        <v>261.75</v>
      </c>
      <c r="CG7" s="39">
        <v>252.45</v>
      </c>
      <c r="CH7" s="39">
        <v>255.35</v>
      </c>
      <c r="CI7" s="39">
        <v>261.02</v>
      </c>
      <c r="CJ7" s="39">
        <v>270.68</v>
      </c>
      <c r="CK7" s="39">
        <v>281.77</v>
      </c>
      <c r="CL7" s="39">
        <v>64.150000000000006</v>
      </c>
      <c r="CM7" s="39">
        <v>67.099999999999994</v>
      </c>
      <c r="CN7" s="39">
        <v>64.17</v>
      </c>
      <c r="CO7" s="39">
        <v>61.51</v>
      </c>
      <c r="CP7" s="39">
        <v>54.76</v>
      </c>
      <c r="CQ7" s="39">
        <v>50.04</v>
      </c>
      <c r="CR7" s="39">
        <v>47.18</v>
      </c>
      <c r="CS7" s="39">
        <v>45.73</v>
      </c>
      <c r="CT7" s="39">
        <v>49.01</v>
      </c>
      <c r="CU7" s="39">
        <v>48.86</v>
      </c>
      <c r="CV7" s="39">
        <v>50.55</v>
      </c>
      <c r="CW7" s="39">
        <v>55.61</v>
      </c>
      <c r="CX7" s="39">
        <v>54.07</v>
      </c>
      <c r="CY7" s="39">
        <v>56.48</v>
      </c>
      <c r="CZ7" s="39">
        <v>56.57</v>
      </c>
      <c r="DA7" s="39">
        <v>61.57</v>
      </c>
      <c r="DB7" s="39">
        <v>83.83</v>
      </c>
      <c r="DC7" s="39">
        <v>80.209999999999994</v>
      </c>
      <c r="DD7" s="39">
        <v>80.25</v>
      </c>
      <c r="DE7" s="39">
        <v>76.569999999999993</v>
      </c>
      <c r="DF7" s="39">
        <v>76.48</v>
      </c>
      <c r="DG7" s="39">
        <v>75.11</v>
      </c>
      <c r="DH7" s="39">
        <v>33.86</v>
      </c>
      <c r="DI7" s="39">
        <v>34.200000000000003</v>
      </c>
      <c r="DJ7" s="39">
        <v>36.92</v>
      </c>
      <c r="DK7" s="39">
        <v>39.01</v>
      </c>
      <c r="DL7" s="39">
        <v>32.03</v>
      </c>
      <c r="DM7" s="39">
        <v>43.96</v>
      </c>
      <c r="DN7" s="39">
        <v>45.8</v>
      </c>
      <c r="DO7" s="39">
        <v>46.28</v>
      </c>
      <c r="DP7" s="39">
        <v>49.34</v>
      </c>
      <c r="DQ7" s="39">
        <v>39.409999999999997</v>
      </c>
      <c r="DR7" s="39">
        <v>33.25</v>
      </c>
      <c r="DS7" s="39">
        <v>4.51</v>
      </c>
      <c r="DT7" s="39">
        <v>4.49</v>
      </c>
      <c r="DU7" s="39">
        <v>4.49</v>
      </c>
      <c r="DV7" s="39">
        <v>4.49</v>
      </c>
      <c r="DW7" s="39">
        <v>4.3899999999999997</v>
      </c>
      <c r="DX7" s="39">
        <v>11.91</v>
      </c>
      <c r="DY7" s="39">
        <v>20.02</v>
      </c>
      <c r="DZ7" s="39">
        <v>18.03</v>
      </c>
      <c r="EA7" s="39">
        <v>22.75</v>
      </c>
      <c r="EB7" s="39">
        <v>20.97</v>
      </c>
      <c r="EC7" s="39">
        <v>17.190000000000001</v>
      </c>
      <c r="ED7" s="39">
        <v>0</v>
      </c>
      <c r="EE7" s="39">
        <v>0</v>
      </c>
      <c r="EF7" s="39">
        <v>0</v>
      </c>
      <c r="EG7" s="39">
        <v>0</v>
      </c>
      <c r="EH7" s="39">
        <v>1.32</v>
      </c>
      <c r="EI7" s="39">
        <v>0.67</v>
      </c>
      <c r="EJ7" s="39">
        <v>0.52</v>
      </c>
      <c r="EK7" s="39">
        <v>0.46</v>
      </c>
      <c r="EL7" s="39">
        <v>0.43</v>
      </c>
      <c r="EM7" s="39">
        <v>1.1499999999999999</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2022-01-31T02:24:45Z</cp:lastPrinted>
  <dcterms:created xsi:type="dcterms:W3CDTF">2021-12-03T06:54:50Z</dcterms:created>
  <dcterms:modified xsi:type="dcterms:W3CDTF">2022-02-08T01:47:17Z</dcterms:modified>
  <cp:category/>
</cp:coreProperties>
</file>