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xrbUB+8fnfwV80gBetEu0UEsdLpLBu0iPdbVKFpNbj36HLielt4YDmAJRgzPGCo4B9J/XYvL2d2+OvzUfRkcQ==" workbookSaltValue="iTGXGTgfimAP9uflnEMv+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JW10" i="4"/>
  <c r="ID10" i="4"/>
  <c r="FZ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CS78" i="4"/>
  <c r="BX54" i="4"/>
  <c r="BX32" i="4"/>
  <c r="MN54" i="4"/>
  <c r="MN32" i="4"/>
  <c r="HM78" i="4"/>
  <c r="C11" i="5"/>
  <c r="D11" i="5"/>
  <c r="E11" i="5"/>
  <c r="B11" i="5"/>
  <c r="DS54" i="4" l="1"/>
  <c r="AN78" i="4"/>
  <c r="AE32" i="4"/>
  <c r="AE54" i="4"/>
  <c r="KU54" i="4"/>
  <c r="KU32" i="4"/>
  <c r="KC78" i="4"/>
  <c r="HG54" i="4"/>
  <c r="HG32" i="4"/>
  <c r="FH78" i="4"/>
  <c r="DS32" i="4"/>
  <c r="IK54" i="4"/>
  <c r="LO78" i="4"/>
  <c r="GT78" i="4"/>
  <c r="EW54" i="4"/>
  <c r="EW32" i="4"/>
  <c r="BZ78" i="4"/>
  <c r="BI54" i="4"/>
  <c r="BI32" i="4"/>
  <c r="LY54" i="4"/>
  <c r="LY32" i="4"/>
  <c r="IK32" i="4"/>
  <c r="EO78" i="4"/>
  <c r="U78" i="4"/>
  <c r="P54" i="4"/>
  <c r="P32" i="4"/>
  <c r="KF54" i="4"/>
  <c r="KF32" i="4"/>
  <c r="JJ78" i="4"/>
  <c r="GR54" i="4"/>
  <c r="GR32" i="4"/>
  <c r="DD54" i="4"/>
  <c r="DD32" i="4"/>
  <c r="AT32" i="4"/>
  <c r="LJ32" i="4"/>
  <c r="LJ54" i="4"/>
  <c r="KV78" i="4"/>
  <c r="HV54" i="4"/>
  <c r="HV32" i="4"/>
  <c r="GA78" i="4"/>
  <c r="EH54" i="4"/>
  <c r="EH32" i="4"/>
  <c r="BG78" i="4"/>
  <c r="AT54" i="4"/>
</calcChain>
</file>

<file path=xl/sharedStrings.xml><?xml version="1.0" encoding="utf-8"?>
<sst xmlns="http://schemas.openxmlformats.org/spreadsheetml/2006/main" count="326" uniqueCount="185">
  <si>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</si>
  <si>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</si>
  <si>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</si>
  <si>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</si>
  <si>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</si>
  <si>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</si>
  <si>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</si>
  <si>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</si>
  <si>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</si>
  <si>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</si>
  <si>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</si>
  <si>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</si>
  <si>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</si>
  <si>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</si>
  <si>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</si>
  <si>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</si>
  <si>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</si>
  <si>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</si>
  <si>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</si>
  <si>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</si>
  <si>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</si>
  <si>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</si>
  <si>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</si>
  <si>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</si>
  <si>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</si>
  <si>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</si>
  <si>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</si>
  <si>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</si>
  <si>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</si>
  <si>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</si>
  <si>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</si>
  <si>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</si>
  <si>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</si>
  <si>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</si>
  <si>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</si>
  <si>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</si>
  <si>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</si>
  <si>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</si>
  <si>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</si>
  <si>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</si>
  <si>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</si>
  <si>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</si>
  <si>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</si>
  <si>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</si>
  <si>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</si>
  <si>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</si>
  <si>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</si>
  <si>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</si>
  <si>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</si>
  <si>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</si>
  <si>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</si>
  <si>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</si>
  <si>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</si>
  <si>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</si>
  <si>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</si>
  <si>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</si>
  <si>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</si>
  <si>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</si>
  <si>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</si>
  <si>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</si>
  <si>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</si>
  <si>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</si>
  <si>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</si>
  <si>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</si>
  <si>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</si>
  <si>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</si>
  <si>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</si>
  <si>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</si>
  <si>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</si>
  <si>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</si>
  <si>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</si>
  <si>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</si>
  <si>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</si>
  <si>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</si>
  <si>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</si>
  <si>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</si>
  <si>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</si>
  <si>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</si>
  <si>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</si>
  <si>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</si>
  <si>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</si>
  <si>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</si>
  <si>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</si>
  <si>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</si>
  <si>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</si>
  <si>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</si>
  <si>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</si>
  <si>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</si>
  <si>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</si>
  <si>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</si>
  <si>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</si>
  <si>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</si>
  <si>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</si>
  <si>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</si>
  <si>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</si>
  <si>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</si>
  <si>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</si>
  <si>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</si>
  <si>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</si>
  <si>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</si>
  <si>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</si>
  <si>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</si>
  <si>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</si>
  <si>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</si>
  <si>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</si>
  <si>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</si>
  <si>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</si>
  <si>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</si>
  <si>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</si>
  <si>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</si>
  <si>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</si>
  <si>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</si>
  <si>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</si>
  <si>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</si>
  <si>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</si>
  <si>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</si>
  <si>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</si>
  <si>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</si>
  <si>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</si>
  <si>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</si>
  <si>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</si>
  <si>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</si>
  <si>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</si>
  <si>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</si>
  <si>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</si>
  <si>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</si>
  <si>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</si>
  <si>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</si>
  <si>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</si>
  <si>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</si>
  <si>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</si>
  <si>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</si>
  <si>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</si>
  <si>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</si>
  <si>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</si>
  <si>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</si>
  <si>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</si>
  <si>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</si>
  <si>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</si>
  <si>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</si>
  <si>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</si>
  <si>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</si>
  <si>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</si>
  <si>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</si>
  <si>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</si>
  <si>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</si>
  <si>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</si>
  <si>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</si>
  <si>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</si>
  <si>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</si>
  <si>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</si>
  <si>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</si>
  <si>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</si>
  <si>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</si>
  <si>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当該値(N-1)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</si>
  <si>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</si>
  <si>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</si>
  <si>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</si>
  <si>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</si>
  <si>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</si>
  <si>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</si>
  <si>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</si>
  <si>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</si>
  <si>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</si>
  <si>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那智勝浦町</t>
  </si>
  <si>
    <t>温泉病院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</si>
  <si>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</si>
  <si>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</si>
  <si>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</si>
  <si>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</si>
  <si>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</si>
  <si>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</si>
  <si>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</si>
  <si>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</si>
  <si>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</si>
  <si>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</si>
  <si>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</si>
  <si>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</si>
  <si>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</si>
  <si>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</si>
  <si>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</si>
  <si>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、新宮保健医療圏の拠点病院である新宮市立医療センターの連携病院として、救急医療を提供できる診療体制を維持している。特に、急性期以降のステージを受け持つリハビリテーション拠点病院である。
　また、県の災害支援病院に指定されており、災害拠点病院を支援する機能を担っている。</t>
    <rPh sb="1" eb="3">
      <t>トウイン</t>
    </rPh>
    <rPh sb="5" eb="7">
      <t>シングウ</t>
    </rPh>
    <rPh sb="7" eb="9">
      <t>ホケン</t>
    </rPh>
    <rPh sb="9" eb="11">
      <t>イリョウ</t>
    </rPh>
    <rPh sb="11" eb="12">
      <t>ケン</t>
    </rPh>
    <rPh sb="13" eb="15">
      <t>キョテン</t>
    </rPh>
    <rPh sb="15" eb="17">
      <t>ビョウイン</t>
    </rPh>
    <rPh sb="20" eb="22">
      <t>シングウ</t>
    </rPh>
    <rPh sb="22" eb="24">
      <t>シリツ</t>
    </rPh>
    <rPh sb="24" eb="26">
      <t>イリョウ</t>
    </rPh>
    <rPh sb="31" eb="33">
      <t>レンケイ</t>
    </rPh>
    <rPh sb="33" eb="35">
      <t>ビョウイン</t>
    </rPh>
    <rPh sb="39" eb="41">
      <t>キュウキュウ</t>
    </rPh>
    <rPh sb="41" eb="43">
      <t>イリョウ</t>
    </rPh>
    <rPh sb="44" eb="46">
      <t>テイキョウ</t>
    </rPh>
    <rPh sb="49" eb="51">
      <t>シンリョウ</t>
    </rPh>
    <rPh sb="51" eb="53">
      <t>タイセイ</t>
    </rPh>
    <rPh sb="54" eb="56">
      <t>イジ</t>
    </rPh>
    <rPh sb="61" eb="62">
      <t>トク</t>
    </rPh>
    <rPh sb="64" eb="67">
      <t>キュウセイキ</t>
    </rPh>
    <rPh sb="67" eb="69">
      <t>イコウ</t>
    </rPh>
    <rPh sb="75" eb="76">
      <t>ウ</t>
    </rPh>
    <rPh sb="77" eb="78">
      <t>モ</t>
    </rPh>
    <rPh sb="88" eb="90">
      <t>キョテン</t>
    </rPh>
    <rPh sb="90" eb="92">
      <t>ビョウイン</t>
    </rPh>
    <rPh sb="101" eb="102">
      <t>ケン</t>
    </rPh>
    <rPh sb="103" eb="105">
      <t>サイガイ</t>
    </rPh>
    <rPh sb="105" eb="107">
      <t>シエン</t>
    </rPh>
    <rPh sb="107" eb="109">
      <t>ビョウイン</t>
    </rPh>
    <rPh sb="110" eb="112">
      <t>シテイ</t>
    </rPh>
    <rPh sb="118" eb="124">
      <t>サイガイキョテンビョウイン</t>
    </rPh>
    <rPh sb="125" eb="127">
      <t>シエン</t>
    </rPh>
    <rPh sb="129" eb="131">
      <t>キノウ</t>
    </rPh>
    <rPh sb="132" eb="133">
      <t>ニナ</t>
    </rPh>
    <phoneticPr fontId="5"/>
  </si>
  <si>
    <t>　施設の老朽化や、将来予想される巨大地震・津波に対応するため、平成30年４月に新病院を開設した。併せてＭＲＩ等の大型医療機器も更新した。</t>
    <rPh sb="1" eb="3">
      <t>シセツ</t>
    </rPh>
    <rPh sb="4" eb="7">
      <t>ロウキュウカ</t>
    </rPh>
    <rPh sb="9" eb="11">
      <t>ショウライ</t>
    </rPh>
    <rPh sb="11" eb="13">
      <t>ヨソウ</t>
    </rPh>
    <rPh sb="16" eb="18">
      <t>キョダイ</t>
    </rPh>
    <rPh sb="18" eb="20">
      <t>ジシン</t>
    </rPh>
    <rPh sb="21" eb="23">
      <t>ツナミ</t>
    </rPh>
    <rPh sb="24" eb="26">
      <t>タイオウ</t>
    </rPh>
    <rPh sb="31" eb="33">
      <t>ヘイセイ</t>
    </rPh>
    <rPh sb="35" eb="36">
      <t>ネン</t>
    </rPh>
    <rPh sb="37" eb="38">
      <t>ガツ</t>
    </rPh>
    <rPh sb="39" eb="42">
      <t>シンビョウイン</t>
    </rPh>
    <rPh sb="43" eb="45">
      <t>カイセツ</t>
    </rPh>
    <rPh sb="48" eb="49">
      <t>アワ</t>
    </rPh>
    <rPh sb="54" eb="55">
      <t>トウ</t>
    </rPh>
    <rPh sb="56" eb="58">
      <t>オオガタ</t>
    </rPh>
    <rPh sb="58" eb="60">
      <t>イリョウ</t>
    </rPh>
    <rPh sb="60" eb="62">
      <t>キキ</t>
    </rPh>
    <rPh sb="63" eb="65">
      <t>コウシン</t>
    </rPh>
    <phoneticPr fontId="5"/>
  </si>
  <si>
    <t>　令和２年度においては、整形外科の体制が充実し、医業収益の増収により医業収支比率・経常収支比率が上昇し、経常黒字を計上した。それに加え新型コロナの流行に伴う補助金受入れ等の効果もあり、経営に関する指標が概ね改善した。</t>
    <rPh sb="1" eb="3">
      <t>レイワ</t>
    </rPh>
    <rPh sb="5" eb="6">
      <t>ド</t>
    </rPh>
    <rPh sb="12" eb="14">
      <t>セイケイ</t>
    </rPh>
    <rPh sb="14" eb="16">
      <t>ゲカ</t>
    </rPh>
    <rPh sb="17" eb="19">
      <t>タイセイ</t>
    </rPh>
    <rPh sb="20" eb="22">
      <t>ジュウジツ</t>
    </rPh>
    <rPh sb="24" eb="26">
      <t>イギョウ</t>
    </rPh>
    <rPh sb="26" eb="28">
      <t>シュウエキ</t>
    </rPh>
    <rPh sb="29" eb="31">
      <t>ゾウシュウ</t>
    </rPh>
    <rPh sb="34" eb="36">
      <t>イギョウ</t>
    </rPh>
    <rPh sb="36" eb="38">
      <t>シュウシ</t>
    </rPh>
    <rPh sb="38" eb="40">
      <t>ヒリツ</t>
    </rPh>
    <rPh sb="41" eb="43">
      <t>ケイジョウ</t>
    </rPh>
    <rPh sb="43" eb="45">
      <t>シュウシ</t>
    </rPh>
    <rPh sb="45" eb="47">
      <t>ヒリツ</t>
    </rPh>
    <rPh sb="48" eb="50">
      <t>ジョウショウ</t>
    </rPh>
    <rPh sb="52" eb="54">
      <t>ケイジョウ</t>
    </rPh>
    <rPh sb="54" eb="56">
      <t>クロジ</t>
    </rPh>
    <rPh sb="57" eb="59">
      <t>ケイジョウ</t>
    </rPh>
    <rPh sb="65" eb="66">
      <t>クワ</t>
    </rPh>
    <rPh sb="67" eb="69">
      <t>シンガタ</t>
    </rPh>
    <rPh sb="73" eb="75">
      <t>リュウコウ</t>
    </rPh>
    <rPh sb="76" eb="77">
      <t>トモナ</t>
    </rPh>
    <rPh sb="78" eb="81">
      <t>ホジョキン</t>
    </rPh>
    <rPh sb="81" eb="83">
      <t>ウケイ</t>
    </rPh>
    <rPh sb="84" eb="85">
      <t>トウ</t>
    </rPh>
    <rPh sb="86" eb="88">
      <t>コウカ</t>
    </rPh>
    <rPh sb="92" eb="94">
      <t>ケイエイ</t>
    </rPh>
    <rPh sb="95" eb="96">
      <t>カン</t>
    </rPh>
    <rPh sb="98" eb="100">
      <t>シヒョウ</t>
    </rPh>
    <rPh sb="101" eb="102">
      <t>オオム</t>
    </rPh>
    <rPh sb="103" eb="105">
      <t>カイゼン</t>
    </rPh>
    <phoneticPr fontId="5"/>
  </si>
  <si>
    <t>　新病院開設を機に看護師不足はおおむね解消し、常勤医師についても経営改革プランの目標としている10名を確保することができた。収益も常勤医師数に比例する形で上昇しており、今後も医師確保を絶え間なく続ける必要がある。
　加えて、地域医療構想を踏まえたうえで病院の機能を最大限に活用し、定期的に医療機能の見直しを図る。</t>
    <rPh sb="1" eb="6">
      <t>シンビョウインカイセツ</t>
    </rPh>
    <rPh sb="7" eb="8">
      <t>キ</t>
    </rPh>
    <rPh sb="9" eb="12">
      <t>カンゴシ</t>
    </rPh>
    <rPh sb="12" eb="14">
      <t>ブソク</t>
    </rPh>
    <rPh sb="19" eb="21">
      <t>カイショウ</t>
    </rPh>
    <rPh sb="23" eb="25">
      <t>ジョウキン</t>
    </rPh>
    <rPh sb="25" eb="27">
      <t>イシ</t>
    </rPh>
    <rPh sb="32" eb="34">
      <t>ケイエイ</t>
    </rPh>
    <rPh sb="34" eb="36">
      <t>カイカク</t>
    </rPh>
    <rPh sb="40" eb="42">
      <t>モクヒョウ</t>
    </rPh>
    <rPh sb="49" eb="50">
      <t>メイ</t>
    </rPh>
    <rPh sb="51" eb="53">
      <t>カクホ</t>
    </rPh>
    <rPh sb="62" eb="64">
      <t>シュウエキ</t>
    </rPh>
    <rPh sb="65" eb="67">
      <t>ジョウキン</t>
    </rPh>
    <rPh sb="67" eb="69">
      <t>イシ</t>
    </rPh>
    <rPh sb="69" eb="70">
      <t>スウ</t>
    </rPh>
    <rPh sb="71" eb="73">
      <t>ヒレイ</t>
    </rPh>
    <rPh sb="75" eb="76">
      <t>カタチ</t>
    </rPh>
    <rPh sb="77" eb="79">
      <t>ジョウショウ</t>
    </rPh>
    <rPh sb="84" eb="86">
      <t>コンゴ</t>
    </rPh>
    <rPh sb="87" eb="89">
      <t>イシ</t>
    </rPh>
    <rPh sb="89" eb="91">
      <t>カクホ</t>
    </rPh>
    <rPh sb="92" eb="93">
      <t>タ</t>
    </rPh>
    <rPh sb="94" eb="95">
      <t>マ</t>
    </rPh>
    <rPh sb="97" eb="98">
      <t>ツヅ</t>
    </rPh>
    <rPh sb="100" eb="102">
      <t>ヒツヨウ</t>
    </rPh>
    <rPh sb="108" eb="109">
      <t>クワ</t>
    </rPh>
    <rPh sb="112" eb="114">
      <t>チイキ</t>
    </rPh>
    <rPh sb="114" eb="116">
      <t>イリョウ</t>
    </rPh>
    <rPh sb="116" eb="118">
      <t>コウソウ</t>
    </rPh>
    <rPh sb="119" eb="120">
      <t>フ</t>
    </rPh>
    <rPh sb="126" eb="128">
      <t>ビョウイン</t>
    </rPh>
    <rPh sb="129" eb="131">
      <t>キノウ</t>
    </rPh>
    <rPh sb="132" eb="135">
      <t>サイダイゲン</t>
    </rPh>
    <rPh sb="136" eb="138">
      <t>カツヨウ</t>
    </rPh>
    <rPh sb="140" eb="143">
      <t>テイキテキ</t>
    </rPh>
    <rPh sb="144" eb="146">
      <t>イリョウ</t>
    </rPh>
    <rPh sb="146" eb="148">
      <t>キノウ</t>
    </rPh>
    <rPh sb="149" eb="151">
      <t>ミナオ</t>
    </rPh>
    <rPh sb="153" eb="154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</si>
</sst>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justify" vertical="top" wrapText="1" shrinkToFit="1"/>
      <protection locked="0"/>
    </xf>
    <xf numFmtId="0" fontId="6" fillId="0" borderId="0" xfId="0" applyFont="1" applyBorder="1" applyAlignment="1" applyProtection="1">
      <alignment horizontal="justify" vertical="top" wrapText="1" shrinkToFit="1"/>
      <protection locked="0"/>
    </xf>
    <xf numFmtId="0" fontId="6" fillId="0" borderId="9" xfId="0" applyFont="1" applyBorder="1" applyAlignment="1" applyProtection="1">
      <alignment horizontal="justify" vertical="top" wrapText="1" shrinkToFit="1"/>
      <protection locked="0"/>
    </xf>
    <xf numFmtId="0" fontId="6" fillId="0" borderId="10" xfId="0" applyFont="1" applyBorder="1" applyAlignment="1" applyProtection="1">
      <alignment horizontal="justify" vertical="top" wrapText="1" shrinkToFit="1"/>
      <protection locked="0"/>
    </xf>
    <xf numFmtId="0" fontId="6" fillId="0" borderId="1" xfId="0" applyFont="1" applyBorder="1" applyAlignment="1" applyProtection="1">
      <alignment horizontal="justify" vertical="top" wrapText="1" shrinkToFit="1"/>
      <protection locked="0"/>
    </xf>
    <xf numFmtId="0" fontId="6" fillId="0" borderId="11" xfId="0" applyFont="1" applyBorder="1" applyAlignment="1" applyProtection="1">
      <alignment horizontal="justify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68.099999999999994</c:v>
                </c:pt>
                <c:pt idx="2">
                  <c:v>82.3</c:v>
                </c:pt>
                <c:pt idx="3">
                  <c:v>87.1</c:v>
                </c:pt>
                <c:pt idx="4">
                  <c:v>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75-4ABF-BBFF-CC3A3567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24320"/>
        <c:axId val="19886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75-4ABF-BBFF-CC3A3567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24320"/>
        <c:axId val="198865664"/>
      </c:lineChart>
      <c:catAx>
        <c:axId val="19882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8865664"/>
        <c:crosses val="autoZero"/>
        <c:auto val="1"/>
        <c:lblAlgn val="ctr"/>
        <c:lblOffset val="100"/>
        <c:noMultiLvlLbl val="1"/>
      </c:catAx>
      <c:valAx>
        <c:axId val="19886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2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30</c:v>
                </c:pt>
                <c:pt idx="1">
                  <c:v>40.200000000000003</c:v>
                </c:pt>
                <c:pt idx="2">
                  <c:v>58</c:v>
                </c:pt>
                <c:pt idx="3">
                  <c:v>56</c:v>
                </c:pt>
                <c:pt idx="4">
                  <c:v>45.8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87-49C0-BE38-EDEF0BE7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83104"/>
        <c:axId val="1420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87-49C0-BE38-EDEF0BE7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83104"/>
        <c:axId val="142005760"/>
      </c:lineChart>
      <c:catAx>
        <c:axId val="141983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005760"/>
        <c:crosses val="autoZero"/>
        <c:auto val="1"/>
        <c:lblAlgn val="ctr"/>
        <c:lblOffset val="100"/>
        <c:noMultiLvlLbl val="1"/>
      </c:catAx>
      <c:valAx>
        <c:axId val="1420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198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86.4</c:v>
                </c:pt>
                <c:pt idx="1">
                  <c:v>81.400000000000006</c:v>
                </c:pt>
                <c:pt idx="2">
                  <c:v>89.2</c:v>
                </c:pt>
                <c:pt idx="3">
                  <c:v>82</c:v>
                </c:pt>
                <c:pt idx="4">
                  <c:v>85.7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98-4A7F-993D-D78E9A75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25472"/>
        <c:axId val="14603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98-4A7F-993D-D78E9A75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5472"/>
        <c:axId val="146031744"/>
      </c:lineChart>
      <c:catAx>
        <c:axId val="146025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031744"/>
        <c:crosses val="autoZero"/>
        <c:auto val="1"/>
        <c:lblAlgn val="ctr"/>
        <c:lblOffset val="100"/>
        <c:noMultiLvlLbl val="1"/>
      </c:catAx>
      <c:valAx>
        <c:axId val="14603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025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94.8</c:v>
                </c:pt>
                <c:pt idx="1">
                  <c:v>93</c:v>
                </c:pt>
                <c:pt idx="2">
                  <c:v>96.9</c:v>
                </c:pt>
                <c:pt idx="3">
                  <c:v>96.1</c:v>
                </c:pt>
                <c:pt idx="4">
                  <c:v>103.7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75-4AA0-9B23-A68F3654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89760"/>
        <c:axId val="19884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5-4AA0-9B23-A68F3654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89760"/>
        <c:axId val="198849280"/>
      </c:lineChart>
      <c:catAx>
        <c:axId val="19878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8849280"/>
        <c:crosses val="autoZero"/>
        <c:auto val="1"/>
        <c:lblAlgn val="ctr"/>
        <c:lblOffset val="100"/>
        <c:noMultiLvlLbl val="1"/>
      </c:catAx>
      <c:valAx>
        <c:axId val="19884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19878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78.5</c:v>
                </c:pt>
                <c:pt idx="1">
                  <c:v>82.5</c:v>
                </c:pt>
                <c:pt idx="2">
                  <c:v>6.4</c:v>
                </c:pt>
                <c:pt idx="3">
                  <c:v>11.6</c:v>
                </c:pt>
                <c:pt idx="4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3-4FE7-84C8-F3385B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60352"/>
        <c:axId val="14107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D3-4FE7-84C8-F3385B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0352"/>
        <c:axId val="141074816"/>
      </c:lineChart>
      <c:catAx>
        <c:axId val="141060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1074816"/>
        <c:crosses val="autoZero"/>
        <c:auto val="1"/>
        <c:lblAlgn val="ctr"/>
        <c:lblOffset val="100"/>
        <c:noMultiLvlLbl val="1"/>
      </c:catAx>
      <c:valAx>
        <c:axId val="14107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1060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85</c:v>
                </c:pt>
                <c:pt idx="2">
                  <c:v>20.2</c:v>
                </c:pt>
                <c:pt idx="3">
                  <c:v>33.5</c:v>
                </c:pt>
                <c:pt idx="4">
                  <c:v>42.5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2C-4DEC-A7C7-AB84E644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4112"/>
        <c:axId val="1689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2C-4DEC-A7C7-AB84E644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54112"/>
        <c:axId val="168956288"/>
      </c:lineChart>
      <c:catAx>
        <c:axId val="168954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8956288"/>
        <c:crosses val="autoZero"/>
        <c:auto val="1"/>
        <c:lblAlgn val="ctr"/>
        <c:lblOffset val="100"/>
        <c:noMultiLvlLbl val="1"/>
      </c:catAx>
      <c:valAx>
        <c:axId val="1689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8954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17310087</c:v>
                </c:pt>
                <c:pt idx="1">
                  <c:v>17293287</c:v>
                </c:pt>
                <c:pt idx="2">
                  <c:v>38617217</c:v>
                </c:pt>
                <c:pt idx="3">
                  <c:v>38455342</c:v>
                </c:pt>
                <c:pt idx="4">
                  <c:v>38744458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3-40F4-8109-75FFE245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90592"/>
        <c:axId val="1690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53-40F4-8109-75FFE245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90592"/>
        <c:axId val="169000960"/>
      </c:lineChart>
      <c:catAx>
        <c:axId val="168990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9000960"/>
        <c:crosses val="autoZero"/>
        <c:auto val="1"/>
        <c:lblAlgn val="ctr"/>
        <c:lblOffset val="100"/>
        <c:noMultiLvlLbl val="1"/>
      </c:catAx>
      <c:valAx>
        <c:axId val="16900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8990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20.399999999999999</c:v>
                </c:pt>
                <c:pt idx="1">
                  <c:v>17.8</c:v>
                </c:pt>
                <c:pt idx="2">
                  <c:v>11.5</c:v>
                </c:pt>
                <c:pt idx="3">
                  <c:v>11.2</c:v>
                </c:pt>
                <c:pt idx="4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45-45D8-B35D-C11B91AC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56352"/>
        <c:axId val="17795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45-45D8-B35D-C11B91AC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56352"/>
        <c:axId val="177958272"/>
      </c:lineChart>
      <c:catAx>
        <c:axId val="17795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7958272"/>
        <c:crosses val="autoZero"/>
        <c:auto val="1"/>
        <c:lblAlgn val="ctr"/>
        <c:lblOffset val="100"/>
        <c:noMultiLvlLbl val="1"/>
      </c:catAx>
      <c:valAx>
        <c:axId val="17795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795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70.599999999999994</c:v>
                </c:pt>
                <c:pt idx="2">
                  <c:v>72.5</c:v>
                </c:pt>
                <c:pt idx="3">
                  <c:v>70.400000000000006</c:v>
                </c:pt>
                <c:pt idx="4">
                  <c:v>64.7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D-4922-BA5F-3E3E42DE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94976"/>
        <c:axId val="1884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7D-4922-BA5F-3E3E42DE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4976"/>
        <c:axId val="188496896"/>
      </c:lineChart>
      <c:catAx>
        <c:axId val="18849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8496896"/>
        <c:crosses val="autoZero"/>
        <c:auto val="1"/>
        <c:lblAlgn val="ctr"/>
        <c:lblOffset val="100"/>
        <c:noMultiLvlLbl val="1"/>
      </c:catAx>
      <c:valAx>
        <c:axId val="18849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49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13018</c:v>
                </c:pt>
                <c:pt idx="1">
                  <c:v>12339</c:v>
                </c:pt>
                <c:pt idx="2">
                  <c:v>10193</c:v>
                </c:pt>
                <c:pt idx="3">
                  <c:v>11192</c:v>
                </c:pt>
                <c:pt idx="4">
                  <c:v>11412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2-4EDB-BED3-4ABBEE9C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35552"/>
        <c:axId val="18853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2-4EDB-BED3-4ABBEE9C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35552"/>
        <c:axId val="188537472"/>
      </c:lineChart>
      <c:catAx>
        <c:axId val="18853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8537472"/>
        <c:crosses val="autoZero"/>
        <c:auto val="1"/>
        <c:lblAlgn val="ctr"/>
        <c:lblOffset val="100"/>
        <c:noMultiLvlLbl val="1"/>
      </c:catAx>
      <c:valAx>
        <c:axId val="18853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853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26546</c:v>
                </c:pt>
                <c:pt idx="1">
                  <c:v>26586</c:v>
                </c:pt>
                <c:pt idx="2">
                  <c:v>31478</c:v>
                </c:pt>
                <c:pt idx="3">
                  <c:v>31876</c:v>
                </c:pt>
                <c:pt idx="4">
                  <c:v>34093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DD-470F-B794-E5275F43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72032"/>
        <c:axId val="1885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DD-470F-B794-E5275F43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72032"/>
        <c:axId val="188573952"/>
      </c:lineChart>
      <c:catAx>
        <c:axId val="188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8573952"/>
        <c:crosses val="autoZero"/>
        <c:auto val="1"/>
        <c:lblAlgn val="ctr"/>
        <c:lblOffset val="100"/>
        <c:noMultiLvlLbl val="1"/>
      </c:catAx>
      <c:valAx>
        <c:axId val="1885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8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view="pageBreakPreview" topLeftCell="FX30" zoomScale="70" zoomScaleNormal="100" zoomScaleSheetLayoutView="70" workbookViewId="0">
      <selection activeCell="NJ85" sqref="NJ8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和歌山県那智勝浦町　温泉病院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120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7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120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14607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9261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１０：１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120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120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94.8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93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96.9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96.1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103.7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86.4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81.400000000000006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89.2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82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85.7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30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40.200000000000003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58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56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45.8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70.8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68.099999999999994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82.3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87.1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90.6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96.7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96.6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96.9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100.6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84.2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83.9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84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84.3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80.7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119.5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116.9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117.1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120.5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124.2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69.7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70.099999999999994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70.400000000000006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183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38" t="s">
        <v>182</v>
      </c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40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44">
        <f>データ!CA7</f>
        <v>26546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データ!CB7</f>
        <v>26586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データ!CC7</f>
        <v>31478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データ!CD7</f>
        <v>31876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データ!CE7</f>
        <v>34093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データ!CL7</f>
        <v>13018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データ!CM7</f>
        <v>12339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データ!CN7</f>
        <v>10193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データ!CO7</f>
        <v>11192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データ!CP7</f>
        <v>11412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64.3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70.599999999999994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72.5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70.400000000000006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64.7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20.399999999999999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17.8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11.5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11.2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12.5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38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40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データ!CF7</f>
        <v>33492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データ!CG7</f>
        <v>34136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データ!CH7</f>
        <v>34924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データ!CI7</f>
        <v>35788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データ!CJ7</f>
        <v>37855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データ!CQ7</f>
        <v>9976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データ!CR7</f>
        <v>10130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データ!CS7</f>
        <v>10244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データ!CT7</f>
        <v>10602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データ!CU7</f>
        <v>11234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63.4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63.7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63.3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68.5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18.7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18.3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17.7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17.5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38"/>
      <c r="NK56" s="139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9"/>
      <c r="NW56" s="139"/>
      <c r="NX56" s="140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8"/>
      <c r="NK57" s="139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139"/>
      <c r="NW57" s="139"/>
      <c r="NX57" s="140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38"/>
      <c r="NK58" s="139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9"/>
      <c r="NW58" s="139"/>
      <c r="NX58" s="140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38"/>
      <c r="NK59" s="139"/>
      <c r="NL59" s="139"/>
      <c r="NM59" s="139"/>
      <c r="NN59" s="139"/>
      <c r="NO59" s="139"/>
      <c r="NP59" s="139"/>
      <c r="NQ59" s="139"/>
      <c r="NR59" s="139"/>
      <c r="NS59" s="139"/>
      <c r="NT59" s="139"/>
      <c r="NU59" s="139"/>
      <c r="NV59" s="139"/>
      <c r="NW59" s="139"/>
      <c r="NX59" s="140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38"/>
      <c r="NK60" s="139"/>
      <c r="NL60" s="139"/>
      <c r="NM60" s="139"/>
      <c r="NN60" s="139"/>
      <c r="NO60" s="139"/>
      <c r="NP60" s="139"/>
      <c r="NQ60" s="139"/>
      <c r="NR60" s="139"/>
      <c r="NS60" s="139"/>
      <c r="NT60" s="139"/>
      <c r="NU60" s="139"/>
      <c r="NV60" s="139"/>
      <c r="NW60" s="139"/>
      <c r="NX60" s="140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8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40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38"/>
      <c r="NK62" s="139"/>
      <c r="NL62" s="139"/>
      <c r="NM62" s="139"/>
      <c r="NN62" s="139"/>
      <c r="NO62" s="139"/>
      <c r="NP62" s="139"/>
      <c r="NQ62" s="139"/>
      <c r="NR62" s="139"/>
      <c r="NS62" s="139"/>
      <c r="NT62" s="139"/>
      <c r="NU62" s="139"/>
      <c r="NV62" s="139"/>
      <c r="NW62" s="139"/>
      <c r="NX62" s="140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38"/>
      <c r="NK63" s="139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9"/>
      <c r="NW63" s="139"/>
      <c r="NX63" s="140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8"/>
      <c r="NK64" s="139"/>
      <c r="NL64" s="139"/>
      <c r="NM64" s="139"/>
      <c r="NN64" s="139"/>
      <c r="NO64" s="139"/>
      <c r="NP64" s="139"/>
      <c r="NQ64" s="139"/>
      <c r="NR64" s="139"/>
      <c r="NS64" s="139"/>
      <c r="NT64" s="139"/>
      <c r="NU64" s="139"/>
      <c r="NV64" s="139"/>
      <c r="NW64" s="139"/>
      <c r="NX64" s="140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8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40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38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40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1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3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61" t="s">
        <v>184</v>
      </c>
      <c r="NK70" s="162"/>
      <c r="NL70" s="162"/>
      <c r="NM70" s="162"/>
      <c r="NN70" s="162"/>
      <c r="NO70" s="162"/>
      <c r="NP70" s="162"/>
      <c r="NQ70" s="162"/>
      <c r="NR70" s="162"/>
      <c r="NS70" s="162"/>
      <c r="NT70" s="162"/>
      <c r="NU70" s="162"/>
      <c r="NV70" s="162"/>
      <c r="NW70" s="162"/>
      <c r="NX70" s="16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61"/>
      <c r="NK71" s="162"/>
      <c r="NL71" s="162"/>
      <c r="NM71" s="162"/>
      <c r="NN71" s="162"/>
      <c r="NO71" s="162"/>
      <c r="NP71" s="162"/>
      <c r="NQ71" s="162"/>
      <c r="NR71" s="162"/>
      <c r="NS71" s="162"/>
      <c r="NT71" s="162"/>
      <c r="NU71" s="162"/>
      <c r="NV71" s="162"/>
      <c r="NW71" s="162"/>
      <c r="NX71" s="16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61"/>
      <c r="NK72" s="162"/>
      <c r="NL72" s="162"/>
      <c r="NM72" s="162"/>
      <c r="NN72" s="162"/>
      <c r="NO72" s="162"/>
      <c r="NP72" s="162"/>
      <c r="NQ72" s="162"/>
      <c r="NR72" s="162"/>
      <c r="NS72" s="162"/>
      <c r="NT72" s="162"/>
      <c r="NU72" s="162"/>
      <c r="NV72" s="162"/>
      <c r="NW72" s="162"/>
      <c r="NX72" s="16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61"/>
      <c r="NK73" s="162"/>
      <c r="NL73" s="162"/>
      <c r="NM73" s="162"/>
      <c r="NN73" s="162"/>
      <c r="NO73" s="162"/>
      <c r="NP73" s="162"/>
      <c r="NQ73" s="162"/>
      <c r="NR73" s="162"/>
      <c r="NS73" s="162"/>
      <c r="NT73" s="162"/>
      <c r="NU73" s="162"/>
      <c r="NV73" s="162"/>
      <c r="NW73" s="162"/>
      <c r="NX73" s="16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61"/>
      <c r="NK74" s="162"/>
      <c r="NL74" s="162"/>
      <c r="NM74" s="162"/>
      <c r="NN74" s="162"/>
      <c r="NO74" s="162"/>
      <c r="NP74" s="162"/>
      <c r="NQ74" s="162"/>
      <c r="NR74" s="162"/>
      <c r="NS74" s="162"/>
      <c r="NT74" s="162"/>
      <c r="NU74" s="162"/>
      <c r="NV74" s="162"/>
      <c r="NW74" s="162"/>
      <c r="NX74" s="16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61"/>
      <c r="NK75" s="162"/>
      <c r="NL75" s="162"/>
      <c r="NM75" s="162"/>
      <c r="NN75" s="162"/>
      <c r="NO75" s="162"/>
      <c r="NP75" s="162"/>
      <c r="NQ75" s="162"/>
      <c r="NR75" s="162"/>
      <c r="NS75" s="162"/>
      <c r="NT75" s="162"/>
      <c r="NU75" s="162"/>
      <c r="NV75" s="162"/>
      <c r="NW75" s="162"/>
      <c r="NX75" s="16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61"/>
      <c r="NK76" s="162"/>
      <c r="NL76" s="162"/>
      <c r="NM76" s="162"/>
      <c r="NN76" s="162"/>
      <c r="NO76" s="162"/>
      <c r="NP76" s="162"/>
      <c r="NQ76" s="162"/>
      <c r="NR76" s="162"/>
      <c r="NS76" s="162"/>
      <c r="NT76" s="162"/>
      <c r="NU76" s="162"/>
      <c r="NV76" s="162"/>
      <c r="NW76" s="162"/>
      <c r="NX76" s="16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61"/>
      <c r="NK77" s="162"/>
      <c r="NL77" s="162"/>
      <c r="NM77" s="162"/>
      <c r="NN77" s="162"/>
      <c r="NO77" s="162"/>
      <c r="NP77" s="162"/>
      <c r="NQ77" s="162"/>
      <c r="NR77" s="162"/>
      <c r="NS77" s="162"/>
      <c r="NT77" s="162"/>
      <c r="NU77" s="162"/>
      <c r="NV77" s="162"/>
      <c r="NW77" s="162"/>
      <c r="NX77" s="16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61"/>
      <c r="NK78" s="162"/>
      <c r="NL78" s="162"/>
      <c r="NM78" s="162"/>
      <c r="NN78" s="162"/>
      <c r="NO78" s="162"/>
      <c r="NP78" s="162"/>
      <c r="NQ78" s="162"/>
      <c r="NR78" s="162"/>
      <c r="NS78" s="162"/>
      <c r="NT78" s="162"/>
      <c r="NU78" s="162"/>
      <c r="NV78" s="162"/>
      <c r="NW78" s="162"/>
      <c r="NX78" s="16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78.5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82.5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6.4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11.6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16.399999999999999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78.099999999999994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85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20.2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33.5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42.5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17310087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17293287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38617217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38455342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38744458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61"/>
      <c r="NK79" s="162"/>
      <c r="NL79" s="162"/>
      <c r="NM79" s="162"/>
      <c r="NN79" s="162"/>
      <c r="NO79" s="162"/>
      <c r="NP79" s="162"/>
      <c r="NQ79" s="162"/>
      <c r="NR79" s="162"/>
      <c r="NS79" s="162"/>
      <c r="NT79" s="162"/>
      <c r="NU79" s="162"/>
      <c r="NV79" s="162"/>
      <c r="NW79" s="162"/>
      <c r="NX79" s="16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52.5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53.5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54.1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54.6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56.9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69.7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71.3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71.400000000000006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71.7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72.900000000000006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37752628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39094598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40683727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41891213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42806727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61"/>
      <c r="NK80" s="162"/>
      <c r="NL80" s="162"/>
      <c r="NM80" s="162"/>
      <c r="NN80" s="162"/>
      <c r="NO80" s="162"/>
      <c r="NP80" s="162"/>
      <c r="NQ80" s="162"/>
      <c r="NR80" s="162"/>
      <c r="NS80" s="162"/>
      <c r="NT80" s="162"/>
      <c r="NU80" s="162"/>
      <c r="NV80" s="162"/>
      <c r="NW80" s="162"/>
      <c r="NX80" s="16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61"/>
      <c r="NK81" s="162"/>
      <c r="NL81" s="162"/>
      <c r="NM81" s="162"/>
      <c r="NN81" s="162"/>
      <c r="NO81" s="162"/>
      <c r="NP81" s="162"/>
      <c r="NQ81" s="162"/>
      <c r="NR81" s="162"/>
      <c r="NS81" s="162"/>
      <c r="NT81" s="162"/>
      <c r="NU81" s="162"/>
      <c r="NV81" s="162"/>
      <c r="NW81" s="162"/>
      <c r="NX81" s="16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61"/>
      <c r="NK82" s="162"/>
      <c r="NL82" s="162"/>
      <c r="NM82" s="162"/>
      <c r="NN82" s="162"/>
      <c r="NO82" s="162"/>
      <c r="NP82" s="162"/>
      <c r="NQ82" s="162"/>
      <c r="NR82" s="162"/>
      <c r="NS82" s="162"/>
      <c r="NT82" s="162"/>
      <c r="NU82" s="162"/>
      <c r="NV82" s="162"/>
      <c r="NW82" s="162"/>
      <c r="NX82" s="16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61"/>
      <c r="NK83" s="162"/>
      <c r="NL83" s="162"/>
      <c r="NM83" s="162"/>
      <c r="NN83" s="162"/>
      <c r="NO83" s="162"/>
      <c r="NP83" s="162"/>
      <c r="NQ83" s="162"/>
      <c r="NR83" s="162"/>
      <c r="NS83" s="162"/>
      <c r="NT83" s="162"/>
      <c r="NU83" s="162"/>
      <c r="NV83" s="162"/>
      <c r="NW83" s="162"/>
      <c r="NX83" s="16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64"/>
      <c r="NK84" s="165"/>
      <c r="NL84" s="165"/>
      <c r="NM84" s="165"/>
      <c r="NN84" s="165"/>
      <c r="NO84" s="165"/>
      <c r="NP84" s="165"/>
      <c r="NQ84" s="165"/>
      <c r="NR84" s="165"/>
      <c r="NS84" s="165"/>
      <c r="NT84" s="165"/>
      <c r="NU84" s="165"/>
      <c r="NV84" s="165"/>
      <c r="NW84" s="165"/>
      <c r="NX84" s="166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woF5jwyrtZc6XISffySq/51kwCuwfgs7tSF/nhPl5yHYrYbb8IJEwNsxV6yUR+OOJ9h5RIMMNcFjxs/6eHOF/Q==" saltValue="+aqWvNRNTiDNyHQMk6SaKg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106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107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108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109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110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111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112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113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114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115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116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141</v>
      </c>
      <c r="AU5" s="62" t="s">
        <v>142</v>
      </c>
      <c r="AV5" s="62" t="s">
        <v>152</v>
      </c>
      <c r="AW5" s="62" t="s">
        <v>153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141</v>
      </c>
      <c r="BF5" s="62" t="s">
        <v>142</v>
      </c>
      <c r="BG5" s="62" t="s">
        <v>143</v>
      </c>
      <c r="BH5" s="62" t="s">
        <v>154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155</v>
      </c>
      <c r="BQ5" s="62" t="s">
        <v>142</v>
      </c>
      <c r="BR5" s="62" t="s">
        <v>143</v>
      </c>
      <c r="BS5" s="62" t="s">
        <v>154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156</v>
      </c>
      <c r="CB5" s="62" t="s">
        <v>157</v>
      </c>
      <c r="CC5" s="62" t="s">
        <v>152</v>
      </c>
      <c r="CD5" s="62" t="s">
        <v>154</v>
      </c>
      <c r="CE5" s="62" t="s">
        <v>158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156</v>
      </c>
      <c r="CM5" s="62" t="s">
        <v>159</v>
      </c>
      <c r="CN5" s="62" t="s">
        <v>152</v>
      </c>
      <c r="CO5" s="62" t="s">
        <v>154</v>
      </c>
      <c r="CP5" s="62" t="s">
        <v>158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141</v>
      </c>
      <c r="CX5" s="62" t="s">
        <v>142</v>
      </c>
      <c r="CY5" s="62" t="s">
        <v>152</v>
      </c>
      <c r="CZ5" s="62" t="s">
        <v>154</v>
      </c>
      <c r="DA5" s="62" t="s">
        <v>158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141</v>
      </c>
      <c r="DI5" s="62" t="s">
        <v>157</v>
      </c>
      <c r="DJ5" s="62" t="s">
        <v>143</v>
      </c>
      <c r="DK5" s="62" t="s">
        <v>154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156</v>
      </c>
      <c r="DT5" s="62" t="s">
        <v>159</v>
      </c>
      <c r="DU5" s="62" t="s">
        <v>143</v>
      </c>
      <c r="DV5" s="62" t="s">
        <v>153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141</v>
      </c>
      <c r="EE5" s="62" t="s">
        <v>142</v>
      </c>
      <c r="EF5" s="62" t="s">
        <v>152</v>
      </c>
      <c r="EG5" s="62" t="s">
        <v>153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160</v>
      </c>
      <c r="EO5" s="62" t="s">
        <v>141</v>
      </c>
      <c r="EP5" s="62" t="s">
        <v>159</v>
      </c>
      <c r="EQ5" s="62" t="s">
        <v>143</v>
      </c>
      <c r="ER5" s="62" t="s">
        <v>154</v>
      </c>
      <c r="ES5" s="62" t="s">
        <v>158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>
      <c r="A6" s="48" t="s">
        <v>161</v>
      </c>
      <c r="B6" s="63">
        <f>B8</f>
        <v>2020</v>
      </c>
      <c r="C6" s="63">
        <f t="shared" ref="C6:M6" si="2">C8</f>
        <v>304212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和歌山県那智勝浦町　温泉病院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7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</v>
      </c>
      <c r="U6" s="64">
        <f>U8</f>
        <v>14607</v>
      </c>
      <c r="V6" s="64">
        <f>V8</f>
        <v>9261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120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120</v>
      </c>
      <c r="AF6" s="64">
        <f t="shared" si="3"/>
        <v>120</v>
      </c>
      <c r="AG6" s="64" t="str">
        <f t="shared" si="3"/>
        <v>-</v>
      </c>
      <c r="AH6" s="64">
        <f t="shared" si="3"/>
        <v>120</v>
      </c>
      <c r="AI6" s="65">
        <f>IF(AI8="-",NA(),AI8)</f>
        <v>94.8</v>
      </c>
      <c r="AJ6" s="65">
        <f t="shared" ref="AJ6:AR6" si="5">IF(AJ8="-",NA(),AJ8)</f>
        <v>93</v>
      </c>
      <c r="AK6" s="65">
        <f t="shared" si="5"/>
        <v>96.9</v>
      </c>
      <c r="AL6" s="65">
        <f t="shared" si="5"/>
        <v>96.1</v>
      </c>
      <c r="AM6" s="65">
        <f t="shared" si="5"/>
        <v>103.7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86.4</v>
      </c>
      <c r="AU6" s="65">
        <f t="shared" ref="AU6:BC6" si="6">IF(AU8="-",NA(),AU8)</f>
        <v>81.400000000000006</v>
      </c>
      <c r="AV6" s="65">
        <f t="shared" si="6"/>
        <v>89.2</v>
      </c>
      <c r="AW6" s="65">
        <f t="shared" si="6"/>
        <v>82</v>
      </c>
      <c r="AX6" s="65">
        <f t="shared" si="6"/>
        <v>85.7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30</v>
      </c>
      <c r="BF6" s="65">
        <f t="shared" ref="BF6:BN6" si="7">IF(BF8="-",NA(),BF8)</f>
        <v>40.200000000000003</v>
      </c>
      <c r="BG6" s="65">
        <f t="shared" si="7"/>
        <v>58</v>
      </c>
      <c r="BH6" s="65">
        <f t="shared" si="7"/>
        <v>56</v>
      </c>
      <c r="BI6" s="65">
        <f t="shared" si="7"/>
        <v>45.8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70.8</v>
      </c>
      <c r="BQ6" s="65">
        <f t="shared" ref="BQ6:BY6" si="8">IF(BQ8="-",NA(),BQ8)</f>
        <v>68.099999999999994</v>
      </c>
      <c r="BR6" s="65">
        <f t="shared" si="8"/>
        <v>82.3</v>
      </c>
      <c r="BS6" s="65">
        <f t="shared" si="8"/>
        <v>87.1</v>
      </c>
      <c r="BT6" s="65">
        <f t="shared" si="8"/>
        <v>90.6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26546</v>
      </c>
      <c r="CB6" s="66">
        <f t="shared" ref="CB6:CJ6" si="9">IF(CB8="-",NA(),CB8)</f>
        <v>26586</v>
      </c>
      <c r="CC6" s="66">
        <f t="shared" si="9"/>
        <v>31478</v>
      </c>
      <c r="CD6" s="66">
        <f t="shared" si="9"/>
        <v>31876</v>
      </c>
      <c r="CE6" s="66">
        <f t="shared" si="9"/>
        <v>34093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13018</v>
      </c>
      <c r="CM6" s="66">
        <f t="shared" ref="CM6:CU6" si="10">IF(CM8="-",NA(),CM8)</f>
        <v>12339</v>
      </c>
      <c r="CN6" s="66">
        <f t="shared" si="10"/>
        <v>10193</v>
      </c>
      <c r="CO6" s="66">
        <f t="shared" si="10"/>
        <v>11192</v>
      </c>
      <c r="CP6" s="66">
        <f t="shared" si="10"/>
        <v>11412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64.3</v>
      </c>
      <c r="CX6" s="65">
        <f t="shared" ref="CX6:DF6" si="11">IF(CX8="-",NA(),CX8)</f>
        <v>70.599999999999994</v>
      </c>
      <c r="CY6" s="65">
        <f t="shared" si="11"/>
        <v>72.5</v>
      </c>
      <c r="CZ6" s="65">
        <f t="shared" si="11"/>
        <v>70.400000000000006</v>
      </c>
      <c r="DA6" s="65">
        <f t="shared" si="11"/>
        <v>64.7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20.399999999999999</v>
      </c>
      <c r="DI6" s="65">
        <f t="shared" ref="DI6:DQ6" si="12">IF(DI8="-",NA(),DI8)</f>
        <v>17.8</v>
      </c>
      <c r="DJ6" s="65">
        <f t="shared" si="12"/>
        <v>11.5</v>
      </c>
      <c r="DK6" s="65">
        <f t="shared" si="12"/>
        <v>11.2</v>
      </c>
      <c r="DL6" s="65">
        <f t="shared" si="12"/>
        <v>12.5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78.5</v>
      </c>
      <c r="DT6" s="65">
        <f t="shared" ref="DT6:EB6" si="13">IF(DT8="-",NA(),DT8)</f>
        <v>82.5</v>
      </c>
      <c r="DU6" s="65">
        <f t="shared" si="13"/>
        <v>6.4</v>
      </c>
      <c r="DV6" s="65">
        <f t="shared" si="13"/>
        <v>11.6</v>
      </c>
      <c r="DW6" s="65">
        <f t="shared" si="13"/>
        <v>16.399999999999999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78.099999999999994</v>
      </c>
      <c r="EE6" s="65">
        <f t="shared" ref="EE6:EM6" si="14">IF(EE8="-",NA(),EE8)</f>
        <v>85</v>
      </c>
      <c r="EF6" s="65">
        <f t="shared" si="14"/>
        <v>20.2</v>
      </c>
      <c r="EG6" s="65">
        <f t="shared" si="14"/>
        <v>33.5</v>
      </c>
      <c r="EH6" s="65">
        <f t="shared" si="14"/>
        <v>42.5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17310087</v>
      </c>
      <c r="EP6" s="66">
        <f t="shared" ref="EP6:EX6" si="15">IF(EP8="-",NA(),EP8)</f>
        <v>17293287</v>
      </c>
      <c r="EQ6" s="66">
        <f t="shared" si="15"/>
        <v>38617217</v>
      </c>
      <c r="ER6" s="66">
        <f t="shared" si="15"/>
        <v>38455342</v>
      </c>
      <c r="ES6" s="66">
        <f t="shared" si="15"/>
        <v>38744458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162</v>
      </c>
      <c r="B7" s="63">
        <f t="shared" ref="B7:AH7" si="16">B8</f>
        <v>2020</v>
      </c>
      <c r="C7" s="63">
        <f t="shared" si="16"/>
        <v>304212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6"/>
        <v>7</v>
      </c>
      <c r="R7" s="63" t="str">
        <f t="shared" si="16"/>
        <v>-</v>
      </c>
      <c r="S7" s="63" t="str">
        <f t="shared" si="16"/>
        <v>ド 透 訓</v>
      </c>
      <c r="T7" s="63" t="str">
        <f t="shared" si="16"/>
        <v>救</v>
      </c>
      <c r="U7" s="64">
        <f>U8</f>
        <v>14607</v>
      </c>
      <c r="V7" s="64">
        <f>V8</f>
        <v>9261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120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120</v>
      </c>
      <c r="AF7" s="64">
        <f t="shared" si="16"/>
        <v>120</v>
      </c>
      <c r="AG7" s="64" t="str">
        <f t="shared" si="16"/>
        <v>-</v>
      </c>
      <c r="AH7" s="64">
        <f t="shared" si="16"/>
        <v>120</v>
      </c>
      <c r="AI7" s="65">
        <f>AI8</f>
        <v>94.8</v>
      </c>
      <c r="AJ7" s="65">
        <f t="shared" ref="AJ7:AR7" si="17">AJ8</f>
        <v>93</v>
      </c>
      <c r="AK7" s="65">
        <f t="shared" si="17"/>
        <v>96.9</v>
      </c>
      <c r="AL7" s="65">
        <f t="shared" si="17"/>
        <v>96.1</v>
      </c>
      <c r="AM7" s="65">
        <f t="shared" si="17"/>
        <v>103.7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86.4</v>
      </c>
      <c r="AU7" s="65">
        <f t="shared" ref="AU7:BC7" si="18">AU8</f>
        <v>81.400000000000006</v>
      </c>
      <c r="AV7" s="65">
        <f t="shared" si="18"/>
        <v>89.2</v>
      </c>
      <c r="AW7" s="65">
        <f t="shared" si="18"/>
        <v>82</v>
      </c>
      <c r="AX7" s="65">
        <f t="shared" si="18"/>
        <v>85.7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30</v>
      </c>
      <c r="BF7" s="65">
        <f t="shared" ref="BF7:BN7" si="19">BF8</f>
        <v>40.200000000000003</v>
      </c>
      <c r="BG7" s="65">
        <f t="shared" si="19"/>
        <v>58</v>
      </c>
      <c r="BH7" s="65">
        <f t="shared" si="19"/>
        <v>56</v>
      </c>
      <c r="BI7" s="65">
        <f t="shared" si="19"/>
        <v>45.8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70.8</v>
      </c>
      <c r="BQ7" s="65">
        <f t="shared" ref="BQ7:BY7" si="20">BQ8</f>
        <v>68.099999999999994</v>
      </c>
      <c r="BR7" s="65">
        <f t="shared" si="20"/>
        <v>82.3</v>
      </c>
      <c r="BS7" s="65">
        <f t="shared" si="20"/>
        <v>87.1</v>
      </c>
      <c r="BT7" s="65">
        <f t="shared" si="20"/>
        <v>90.6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26546</v>
      </c>
      <c r="CB7" s="66">
        <f t="shared" ref="CB7:CJ7" si="21">CB8</f>
        <v>26586</v>
      </c>
      <c r="CC7" s="66">
        <f t="shared" si="21"/>
        <v>31478</v>
      </c>
      <c r="CD7" s="66">
        <f t="shared" si="21"/>
        <v>31876</v>
      </c>
      <c r="CE7" s="66">
        <f t="shared" si="21"/>
        <v>34093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13018</v>
      </c>
      <c r="CM7" s="66">
        <f t="shared" ref="CM7:CU7" si="22">CM8</f>
        <v>12339</v>
      </c>
      <c r="CN7" s="66">
        <f t="shared" si="22"/>
        <v>10193</v>
      </c>
      <c r="CO7" s="66">
        <f t="shared" si="22"/>
        <v>11192</v>
      </c>
      <c r="CP7" s="66">
        <f t="shared" si="22"/>
        <v>11412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64.3</v>
      </c>
      <c r="CX7" s="65">
        <f t="shared" ref="CX7:DF7" si="23">CX8</f>
        <v>70.599999999999994</v>
      </c>
      <c r="CY7" s="65">
        <f t="shared" si="23"/>
        <v>72.5</v>
      </c>
      <c r="CZ7" s="65">
        <f t="shared" si="23"/>
        <v>70.400000000000006</v>
      </c>
      <c r="DA7" s="65">
        <f t="shared" si="23"/>
        <v>64.7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20.399999999999999</v>
      </c>
      <c r="DI7" s="65">
        <f t="shared" ref="DI7:DQ7" si="24">DI8</f>
        <v>17.8</v>
      </c>
      <c r="DJ7" s="65">
        <f t="shared" si="24"/>
        <v>11.5</v>
      </c>
      <c r="DK7" s="65">
        <f t="shared" si="24"/>
        <v>11.2</v>
      </c>
      <c r="DL7" s="65">
        <f t="shared" si="24"/>
        <v>12.5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78.5</v>
      </c>
      <c r="DT7" s="65">
        <f t="shared" ref="DT7:EB7" si="25">DT8</f>
        <v>82.5</v>
      </c>
      <c r="DU7" s="65">
        <f t="shared" si="25"/>
        <v>6.4</v>
      </c>
      <c r="DV7" s="65">
        <f t="shared" si="25"/>
        <v>11.6</v>
      </c>
      <c r="DW7" s="65">
        <f t="shared" si="25"/>
        <v>16.399999999999999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78.099999999999994</v>
      </c>
      <c r="EE7" s="65">
        <f t="shared" ref="EE7:EM7" si="26">EE8</f>
        <v>85</v>
      </c>
      <c r="EF7" s="65">
        <f t="shared" si="26"/>
        <v>20.2</v>
      </c>
      <c r="EG7" s="65">
        <f t="shared" si="26"/>
        <v>33.5</v>
      </c>
      <c r="EH7" s="65">
        <f t="shared" si="26"/>
        <v>42.5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17310087</v>
      </c>
      <c r="EP7" s="66">
        <f t="shared" ref="EP7:EX7" si="27">EP8</f>
        <v>17293287</v>
      </c>
      <c r="EQ7" s="66">
        <f t="shared" si="27"/>
        <v>38617217</v>
      </c>
      <c r="ER7" s="66">
        <f t="shared" si="27"/>
        <v>38455342</v>
      </c>
      <c r="ES7" s="66">
        <f t="shared" si="27"/>
        <v>38744458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>
      <c r="A8" s="48"/>
      <c r="B8" s="68">
        <v>2020</v>
      </c>
      <c r="C8" s="68">
        <v>304212</v>
      </c>
      <c r="D8" s="68">
        <v>46</v>
      </c>
      <c r="E8" s="68">
        <v>6</v>
      </c>
      <c r="F8" s="68">
        <v>0</v>
      </c>
      <c r="G8" s="68">
        <v>1</v>
      </c>
      <c r="H8" s="68" t="s">
        <v>163</v>
      </c>
      <c r="I8" s="68" t="s">
        <v>164</v>
      </c>
      <c r="J8" s="68" t="s">
        <v>165</v>
      </c>
      <c r="K8" s="68" t="s">
        <v>166</v>
      </c>
      <c r="L8" s="68" t="s">
        <v>167</v>
      </c>
      <c r="M8" s="68" t="s">
        <v>168</v>
      </c>
      <c r="N8" s="68" t="s">
        <v>169</v>
      </c>
      <c r="O8" s="68" t="s">
        <v>170</v>
      </c>
      <c r="P8" s="68" t="s">
        <v>171</v>
      </c>
      <c r="Q8" s="69">
        <v>7</v>
      </c>
      <c r="R8" s="68" t="s">
        <v>39</v>
      </c>
      <c r="S8" s="68" t="s">
        <v>172</v>
      </c>
      <c r="T8" s="68" t="s">
        <v>173</v>
      </c>
      <c r="U8" s="69">
        <v>14607</v>
      </c>
      <c r="V8" s="69">
        <v>9261</v>
      </c>
      <c r="W8" s="68" t="s">
        <v>174</v>
      </c>
      <c r="X8" s="68" t="s">
        <v>39</v>
      </c>
      <c r="Y8" s="70" t="s">
        <v>175</v>
      </c>
      <c r="Z8" s="69">
        <v>120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120</v>
      </c>
      <c r="AF8" s="69">
        <v>120</v>
      </c>
      <c r="AG8" s="69" t="s">
        <v>39</v>
      </c>
      <c r="AH8" s="69">
        <v>120</v>
      </c>
      <c r="AI8" s="71">
        <v>94.8</v>
      </c>
      <c r="AJ8" s="71">
        <v>93</v>
      </c>
      <c r="AK8" s="71">
        <v>96.9</v>
      </c>
      <c r="AL8" s="71">
        <v>96.1</v>
      </c>
      <c r="AM8" s="71">
        <v>103.7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86.4</v>
      </c>
      <c r="AU8" s="71">
        <v>81.400000000000006</v>
      </c>
      <c r="AV8" s="71">
        <v>89.2</v>
      </c>
      <c r="AW8" s="71">
        <v>82</v>
      </c>
      <c r="AX8" s="71">
        <v>85.7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30</v>
      </c>
      <c r="BF8" s="72">
        <v>40.200000000000003</v>
      </c>
      <c r="BG8" s="72">
        <v>58</v>
      </c>
      <c r="BH8" s="72">
        <v>56</v>
      </c>
      <c r="BI8" s="72">
        <v>45.8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70.8</v>
      </c>
      <c r="BQ8" s="71">
        <v>68.099999999999994</v>
      </c>
      <c r="BR8" s="71">
        <v>82.3</v>
      </c>
      <c r="BS8" s="71">
        <v>87.1</v>
      </c>
      <c r="BT8" s="71">
        <v>90.6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26546</v>
      </c>
      <c r="CB8" s="72">
        <v>26586</v>
      </c>
      <c r="CC8" s="72">
        <v>31478</v>
      </c>
      <c r="CD8" s="72">
        <v>31876</v>
      </c>
      <c r="CE8" s="72">
        <v>34093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13018</v>
      </c>
      <c r="CM8" s="72">
        <v>12339</v>
      </c>
      <c r="CN8" s="72">
        <v>10193</v>
      </c>
      <c r="CO8" s="72">
        <v>11192</v>
      </c>
      <c r="CP8" s="72">
        <v>11412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64.3</v>
      </c>
      <c r="CX8" s="72">
        <v>70.599999999999994</v>
      </c>
      <c r="CY8" s="72">
        <v>72.5</v>
      </c>
      <c r="CZ8" s="72">
        <v>70.400000000000006</v>
      </c>
      <c r="DA8" s="72">
        <v>64.7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20.399999999999999</v>
      </c>
      <c r="DI8" s="72">
        <v>17.8</v>
      </c>
      <c r="DJ8" s="72">
        <v>11.5</v>
      </c>
      <c r="DK8" s="72">
        <v>11.2</v>
      </c>
      <c r="DL8" s="72">
        <v>12.5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78.5</v>
      </c>
      <c r="DT8" s="71">
        <v>82.5</v>
      </c>
      <c r="DU8" s="71">
        <v>6.4</v>
      </c>
      <c r="DV8" s="71">
        <v>11.6</v>
      </c>
      <c r="DW8" s="71">
        <v>16.399999999999999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78.099999999999994</v>
      </c>
      <c r="EE8" s="71">
        <v>85</v>
      </c>
      <c r="EF8" s="71">
        <v>20.2</v>
      </c>
      <c r="EG8" s="71">
        <v>33.5</v>
      </c>
      <c r="EH8" s="71">
        <v>42.5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17310087</v>
      </c>
      <c r="EP8" s="72">
        <v>17293287</v>
      </c>
      <c r="EQ8" s="72">
        <v>38617217</v>
      </c>
      <c r="ER8" s="72">
        <v>38455342</v>
      </c>
      <c r="ES8" s="72">
        <v>38744458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nkhp05</cp:lastModifiedBy>
  <dcterms:created xsi:type="dcterms:W3CDTF">2021-12-03T08:51:00Z</dcterms:created>
  <dcterms:modified xsi:type="dcterms:W3CDTF">2022-02-04T02:42:26Z</dcterms:modified>
</cp:coreProperties>
</file>