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mc:AlternateContent xmlns:mc="http://schemas.openxmlformats.org/markup-compatibility/2006">
    <mc:Choice Requires="x15">
      <x15ac:absPath xmlns:x15ac="http://schemas.microsoft.com/office/spreadsheetml/2010/11/ac" url="\\suidosv2018\Kyoyu\00業務\02調査報告関係\R3調査物\総務課財政係\R040202〆切_経営比較分析表\提出分\"/>
    </mc:Choice>
  </mc:AlternateContent>
  <xr:revisionPtr revIDLastSave="0" documentId="13_ncr:1_{6FA6730E-36F7-41E8-86C4-93AAB8D5DCCA}" xr6:coauthVersionLast="37" xr6:coauthVersionMax="37" xr10:uidLastSave="{00000000-0000-0000-0000-000000000000}"/>
  <workbookProtection workbookAlgorithmName="SHA-512" workbookHashValue="iSwl167ZammeRcEl6w/VVzLNQDWAesulOCLG/LjHQZgHqKr9PO/qDbp7ihUQjVXI4wlk64M5auhTP8rSyWe7+w==" workbookSaltValue="ab3eFIFm50ifLLRzJwY43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<sst xmlns="http://schemas.openxmlformats.org/spreadsheetml/2006/main" count="228" uniqueCount="113">
  <si>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</si>
  <si>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</si>
  <si>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</si>
  <si>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</si>
  <si>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</si>
  <si>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</si>
  <si>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</si>
  <si>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</si>
  <si>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</si>
  <si>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</si>
  <si>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</si>
  <si>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</si>
  <si>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</si>
  <si>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</si>
  <si>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</si>
  <si>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</si>
  <si>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</si>
  <si>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</si>
  <si>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</si>
  <si>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</si>
  <si>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</si>
  <si>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</si>
  <si>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</si>
  <si>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</si>
  <si>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</si>
  <si>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</si>
  <si>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</si>
  <si>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</si>
  <si>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</si>
  <si>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</si>
  <si>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</si>
  <si>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</si>
  <si>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</si>
  <si>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</si>
  <si>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</si>
  <si>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</si>
  <si>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</si>
  <si>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</si>
  <si>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</si>
  <si>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</si>
  <si>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</si>
  <si>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</si>
  <si>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</si>
  <si>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</si>
  <si>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</si>
  <si>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</si>
  <si>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</si>
  <si>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</si>
  <si>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</si>
  <si>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</si>
  <si>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</si>
  <si>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</si>
  <si>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</si>
  <si>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</si>
  <si>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</si>
  <si>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</si>
  <si>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</si>
  <si>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</si>
  <si>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</si>
  <si>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</si>
  <si>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</si>
  <si>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</si>
  <si>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</si>
  <si>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</si>
  <si>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</si>
  <si>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</si>
  <si>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</si>
  <si>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</si>
  <si>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</si>
  <si>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</si>
  <si>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</si>
  <si>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</si>
  <si>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</si>
  <si>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</si>
  <si>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</si>
  <si>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</si>
  <si>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</si>
  <si>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</si>
  <si>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</si>
  <si>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</si>
  <si>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</si>
  <si>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</si>
  <si>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</si>
  <si>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</si>
  <si>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</si>
  <si>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</si>
  <si>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</si>
  <si>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</si>
  <si>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</si>
  <si>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</si>
  <si>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</si>
  <si>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</si>
  <si>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</si>
  <si>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</si>
  <si>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</si>
  <si>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</si>
  <si>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</si>
  <si>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</si>
  <si>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</si>
  <si>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</si>
  <si>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</si>
  <si>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</si>
  <si>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</si>
  <si>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</si>
  <si>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</si>
  <si>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</si>
  <si>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</si>
  <si>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</si>
  <si>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</si>
  <si>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</si>
  <si>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平成24年度から28年度にかけて実施した簡易水道統合整備事業等による借入金、減価償却費の増加に伴い、経常収支比率が100％を下回る状態が続いている。
　簡易水道統合整備事業の影響は企業債残高の増加に顕著であり、起債償還の増加により流動比率・料金回収率が減少傾向、給水原価については増加傾向となった。令和2年度では、経営戦略策定にあたり状況の再確認と改善、施設の更新等もあり若干の改善が見られるものの、類似団体平均と比してみると更なる経営改善が必要な状況にある。
　また、累積欠損金についても、人口減少や新型コロナウイルス感染症の影響もあり、水道使用量の減少等による営業収益の減により増加している。
　効率性については、簡易水道統合整備事業の影響により施設利用率が増加していたものの、令和2年度においては減少となったことや有収率が類似団体と比較して低い状態が続いていることから、今後も継続した施設更新・規模の見直しが必要である。</t>
    <rPh sb="1" eb="3">
      <t>ヘイセイ</t>
    </rPh>
    <rPh sb="5" eb="7">
      <t>ネンド</t>
    </rPh>
    <rPh sb="11" eb="13">
      <t>ネンド</t>
    </rPh>
    <rPh sb="17" eb="19">
      <t>ジッシ</t>
    </rPh>
    <rPh sb="21" eb="29">
      <t>カンイスイドウトウゴウセイビ</t>
    </rPh>
    <rPh sb="29" eb="31">
      <t>ジギョウ</t>
    </rPh>
    <rPh sb="31" eb="32">
      <t>トウ</t>
    </rPh>
    <rPh sb="35" eb="37">
      <t>カリイレ</t>
    </rPh>
    <rPh sb="37" eb="38">
      <t>キン</t>
    </rPh>
    <rPh sb="39" eb="44">
      <t>ゲンカショウキャクヒ</t>
    </rPh>
    <rPh sb="45" eb="47">
      <t>ゾウカ</t>
    </rPh>
    <rPh sb="48" eb="49">
      <t>トモナ</t>
    </rPh>
    <rPh sb="51" eb="57">
      <t>ケイジョウシュウシヒリツ</t>
    </rPh>
    <rPh sb="63" eb="65">
      <t>シタマワ</t>
    </rPh>
    <rPh sb="66" eb="68">
      <t>ジョウタイ</t>
    </rPh>
    <rPh sb="69" eb="70">
      <t>ツヅ</t>
    </rPh>
    <rPh sb="77" eb="85">
      <t>カンイスイドウトウゴウセイビ</t>
    </rPh>
    <rPh sb="85" eb="87">
      <t>ジギョウ</t>
    </rPh>
    <rPh sb="88" eb="90">
      <t>エイキョウ</t>
    </rPh>
    <rPh sb="91" eb="93">
      <t>キギョウ</t>
    </rPh>
    <rPh sb="93" eb="94">
      <t>サイ</t>
    </rPh>
    <rPh sb="94" eb="96">
      <t>ザンダカ</t>
    </rPh>
    <rPh sb="97" eb="99">
      <t>ゾウカ</t>
    </rPh>
    <rPh sb="100" eb="102">
      <t>ケンチョ</t>
    </rPh>
    <rPh sb="106" eb="108">
      <t>キサイ</t>
    </rPh>
    <rPh sb="108" eb="110">
      <t>ショウカン</t>
    </rPh>
    <rPh sb="111" eb="113">
      <t>ゾウカ</t>
    </rPh>
    <rPh sb="116" eb="120">
      <t>リュウドウヒリツ</t>
    </rPh>
    <rPh sb="121" eb="123">
      <t>リョウキン</t>
    </rPh>
    <rPh sb="123" eb="125">
      <t>カイシュウ</t>
    </rPh>
    <rPh sb="125" eb="126">
      <t>リツ</t>
    </rPh>
    <rPh sb="127" eb="129">
      <t>ゲンショウ</t>
    </rPh>
    <rPh sb="129" eb="131">
      <t>ケイコウ</t>
    </rPh>
    <rPh sb="132" eb="134">
      <t>キュウスイ</t>
    </rPh>
    <rPh sb="134" eb="136">
      <t>ゲンカ</t>
    </rPh>
    <rPh sb="141" eb="143">
      <t>ゾウカ</t>
    </rPh>
    <rPh sb="143" eb="145">
      <t>ケイコウ</t>
    </rPh>
    <rPh sb="150" eb="152">
      <t>レイワ</t>
    </rPh>
    <rPh sb="153" eb="155">
      <t>ネンド</t>
    </rPh>
    <rPh sb="158" eb="160">
      <t>ケイエイ</t>
    </rPh>
    <rPh sb="160" eb="162">
      <t>センリャク</t>
    </rPh>
    <rPh sb="162" eb="164">
      <t>サクテイ</t>
    </rPh>
    <rPh sb="168" eb="170">
      <t>ジョウキョウ</t>
    </rPh>
    <rPh sb="171" eb="174">
      <t>サイカクニン</t>
    </rPh>
    <rPh sb="175" eb="177">
      <t>カイゼン</t>
    </rPh>
    <rPh sb="178" eb="180">
      <t>シセツ</t>
    </rPh>
    <rPh sb="181" eb="183">
      <t>コウシン</t>
    </rPh>
    <rPh sb="183" eb="184">
      <t>トウ</t>
    </rPh>
    <rPh sb="187" eb="189">
      <t>ジャッカン</t>
    </rPh>
    <rPh sb="190" eb="192">
      <t>カイゼン</t>
    </rPh>
    <rPh sb="193" eb="194">
      <t>ミ</t>
    </rPh>
    <rPh sb="201" eb="203">
      <t>ルイジ</t>
    </rPh>
    <rPh sb="203" eb="205">
      <t>ダンタイ</t>
    </rPh>
    <rPh sb="205" eb="207">
      <t>ヘイキン</t>
    </rPh>
    <rPh sb="208" eb="209">
      <t>ヒ</t>
    </rPh>
    <rPh sb="214" eb="215">
      <t>サラ</t>
    </rPh>
    <rPh sb="217" eb="219">
      <t>ケイエイ</t>
    </rPh>
    <rPh sb="219" eb="221">
      <t>カイゼン</t>
    </rPh>
    <rPh sb="222" eb="224">
      <t>ヒツヨウ</t>
    </rPh>
    <rPh sb="225" eb="227">
      <t>ジョウキョウ</t>
    </rPh>
    <rPh sb="236" eb="240">
      <t>ルイセキケッソン</t>
    </rPh>
    <rPh sb="240" eb="241">
      <t>キン</t>
    </rPh>
    <rPh sb="247" eb="249">
      <t>ジンコウ</t>
    </rPh>
    <rPh sb="249" eb="251">
      <t>ゲンショウ</t>
    </rPh>
    <rPh sb="252" eb="254">
      <t>シンガタ</t>
    </rPh>
    <rPh sb="261" eb="264">
      <t>カンセンショウ</t>
    </rPh>
    <rPh sb="265" eb="267">
      <t>エイキョウ</t>
    </rPh>
    <rPh sb="271" eb="276">
      <t>スイドウシヨウリョウ</t>
    </rPh>
    <rPh sb="277" eb="279">
      <t>ゲンショウ</t>
    </rPh>
    <rPh sb="279" eb="280">
      <t>トウ</t>
    </rPh>
    <rPh sb="283" eb="285">
      <t>エイギョウ</t>
    </rPh>
    <rPh sb="285" eb="287">
      <t>シュウエキ</t>
    </rPh>
    <rPh sb="288" eb="289">
      <t>ゲン</t>
    </rPh>
    <rPh sb="292" eb="294">
      <t>ゾウカ</t>
    </rPh>
    <rPh sb="301" eb="304">
      <t>コウリツセイ</t>
    </rPh>
    <rPh sb="310" eb="320">
      <t>カンイスイドウトウゴウセイビジギョウ</t>
    </rPh>
    <rPh sb="321" eb="323">
      <t>エイキョウ</t>
    </rPh>
    <rPh sb="326" eb="328">
      <t>シセツ</t>
    </rPh>
    <rPh sb="328" eb="331">
      <t>リヨウリツ</t>
    </rPh>
    <rPh sb="332" eb="334">
      <t>ゾウカ</t>
    </rPh>
    <rPh sb="342" eb="344">
      <t>レイワ</t>
    </rPh>
    <rPh sb="345" eb="347">
      <t>ネンド</t>
    </rPh>
    <rPh sb="352" eb="354">
      <t>ゲンショウ</t>
    </rPh>
    <rPh sb="361" eb="364">
      <t>ユウシュウリツ</t>
    </rPh>
    <rPh sb="365" eb="367">
      <t>ルイジ</t>
    </rPh>
    <rPh sb="367" eb="369">
      <t>ダンタイ</t>
    </rPh>
    <rPh sb="370" eb="372">
      <t>ヒカク</t>
    </rPh>
    <rPh sb="374" eb="375">
      <t>ヒク</t>
    </rPh>
    <rPh sb="376" eb="378">
      <t>ジョウタイ</t>
    </rPh>
    <rPh sb="379" eb="380">
      <t>ツヅ</t>
    </rPh>
    <rPh sb="389" eb="391">
      <t>コンゴ</t>
    </rPh>
    <rPh sb="392" eb="394">
      <t>ケイゾク</t>
    </rPh>
    <rPh sb="396" eb="398">
      <t>シセツ</t>
    </rPh>
    <rPh sb="398" eb="400">
      <t>コウシン</t>
    </rPh>
    <rPh sb="401" eb="403">
      <t>キボ</t>
    </rPh>
    <rPh sb="404" eb="406">
      <t>ミナオ</t>
    </rPh>
    <rPh sb="408" eb="410">
      <t>ヒツヨウ</t>
    </rPh>
    <phoneticPr fontId="4"/>
  </si>
  <si>
    <t>　昭和50年代の拡張事業に整備された管路の老朽化が始まってきており、管路経年化率が上昇傾向にある。今後も進行していく老朽化改善のため、施設更新を継続する必要があり、そのための投資的費用を増加する必要がある。</t>
    <rPh sb="1" eb="3">
      <t>ショウワ</t>
    </rPh>
    <rPh sb="5" eb="7">
      <t>ネンダイ</t>
    </rPh>
    <rPh sb="8" eb="10">
      <t>カクチョウ</t>
    </rPh>
    <rPh sb="10" eb="12">
      <t>ジギョウ</t>
    </rPh>
    <rPh sb="13" eb="15">
      <t>セイビ</t>
    </rPh>
    <rPh sb="18" eb="20">
      <t>カンロ</t>
    </rPh>
    <rPh sb="21" eb="24">
      <t>ロウキュウカ</t>
    </rPh>
    <rPh sb="25" eb="26">
      <t>ハジ</t>
    </rPh>
    <rPh sb="34" eb="36">
      <t>カンロ</t>
    </rPh>
    <rPh sb="36" eb="39">
      <t>ケイネンカ</t>
    </rPh>
    <rPh sb="39" eb="40">
      <t>リツ</t>
    </rPh>
    <rPh sb="41" eb="43">
      <t>ジョウショウ</t>
    </rPh>
    <rPh sb="43" eb="45">
      <t>ケイコウ</t>
    </rPh>
    <rPh sb="49" eb="51">
      <t>コンゴ</t>
    </rPh>
    <rPh sb="52" eb="54">
      <t>シンコウ</t>
    </rPh>
    <rPh sb="58" eb="61">
      <t>ロウキュウカ</t>
    </rPh>
    <rPh sb="61" eb="63">
      <t>カイゼン</t>
    </rPh>
    <rPh sb="67" eb="69">
      <t>シセツ</t>
    </rPh>
    <rPh sb="69" eb="71">
      <t>コウシン</t>
    </rPh>
    <rPh sb="72" eb="74">
      <t>ケイゾク</t>
    </rPh>
    <rPh sb="76" eb="78">
      <t>ヒツヨウ</t>
    </rPh>
    <rPh sb="87" eb="90">
      <t>トウシテキ</t>
    </rPh>
    <rPh sb="90" eb="92">
      <t>ヒヨウ</t>
    </rPh>
    <rPh sb="93" eb="95">
      <t>ゾウカ</t>
    </rPh>
    <rPh sb="97" eb="99">
      <t>ヒツヨウ</t>
    </rPh>
    <phoneticPr fontId="4"/>
  </si>
  <si>
    <t>　人口減少や観光施設の水道使用量の減少等により収入の減少が続いている。加えて簡易水道統合整備事業、災害復旧事業の実施により経営状況は厳しいものとなっている。
　特に企業債残高対給水収益比率が平均値を大きく上回る状況が続いており、厳しい経営状況の中で起債の抑制と施設更新の両立を図らなければならず、令和2年度に策定した経営戦略をもとに改善していく必要がある。</t>
    <rPh sb="1" eb="3">
      <t>ジンコウ</t>
    </rPh>
    <rPh sb="3" eb="5">
      <t>ゲンショウ</t>
    </rPh>
    <rPh sb="6" eb="8">
      <t>カンコウ</t>
    </rPh>
    <rPh sb="8" eb="10">
      <t>シセツ</t>
    </rPh>
    <rPh sb="11" eb="13">
      <t>スイドウ</t>
    </rPh>
    <rPh sb="124" eb="126">
      <t>キサイ</t>
    </rPh>
    <rPh sb="127" eb="129">
      <t>ヨクセイ</t>
    </rPh>
    <rPh sb="130" eb="132">
      <t>シセツ</t>
    </rPh>
    <rPh sb="132" eb="134">
      <t>コウシン</t>
    </rPh>
    <rPh sb="135" eb="137">
      <t>リョウリツ</t>
    </rPh>
    <rPh sb="138" eb="139">
      <t>ハカ</t>
    </rPh>
    <rPh sb="148" eb="150">
      <t>レイワ</t>
    </rPh>
    <rPh sb="151" eb="153">
      <t>ネンド</t>
    </rPh>
    <rPh sb="154" eb="156">
      <t>サクテイ</t>
    </rPh>
    <rPh sb="158" eb="162">
      <t>ケイエイセンリャク</t>
    </rPh>
    <rPh sb="166" eb="168">
      <t>カイゼン</t>
    </rPh>
    <rPh sb="172" eb="1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</si>
</sst>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0.15</c:v>
                </c:pt>
                <c:pt idx="1">
                  <c:v>0.33</c:v>
                </c:pt>
                <c:pt idx="2">
                  <c:v>0.21</c:v>
                </c:pt>
                <c:pt idx="3">
                  <c:v>0.26</c:v>
                </c:pt>
                <c:pt idx="4">
                  <c:v>0.4</c:v>
                </c:pt>
              </c:numCache>
            </c:numRef>
          </c:val>
          <c:extLst>
            <c:ext xmlns:c16="http://schemas.microsoft.com/office/drawing/2014/chart" uri="{C3380CC4-5D6E-409C-BE32-E72D297353CC}">
              <c16:uniqueId val="{00000000-2AF6-4BA5-8BC5-D9BC4D790E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2AF6-4BA5-8BC5-D9BC4D790E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55.17</c:v>
                </c:pt>
                <c:pt idx="1">
                  <c:v>62.59</c:v>
                </c:pt>
                <c:pt idx="2">
                  <c:v>61.29</c:v>
                </c:pt>
                <c:pt idx="3">
                  <c:v>62.96</c:v>
                </c:pt>
                <c:pt idx="4">
                  <c:v>58.3</c:v>
                </c:pt>
              </c:numCache>
            </c:numRef>
          </c:val>
          <c:extLst>
            <c:ext xmlns:c16="http://schemas.microsoft.com/office/drawing/2014/chart" uri="{C3380CC4-5D6E-409C-BE32-E72D297353CC}">
              <c16:uniqueId val="{00000000-8CB2-4C6A-9147-FB90A6F5D9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8CB2-4C6A-9147-FB90A6F5D9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63.87</c:v>
                </c:pt>
                <c:pt idx="1">
                  <c:v>67.45</c:v>
                </c:pt>
                <c:pt idx="2">
                  <c:v>67.760000000000005</c:v>
                </c:pt>
                <c:pt idx="3">
                  <c:v>63.82</c:v>
                </c:pt>
                <c:pt idx="4">
                  <c:v>67.17</c:v>
                </c:pt>
              </c:numCache>
            </c:numRef>
          </c:val>
          <c:extLst>
            <c:ext xmlns:c16="http://schemas.microsoft.com/office/drawing/2014/chart" uri="{C3380CC4-5D6E-409C-BE32-E72D297353CC}">
              <c16:uniqueId val="{00000000-4044-4647-AC3D-9AC8DFF1231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4044-4647-AC3D-9AC8DFF1231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92.71</c:v>
                </c:pt>
                <c:pt idx="1">
                  <c:v>85.57</c:v>
                </c:pt>
                <c:pt idx="2">
                  <c:v>87.41</c:v>
                </c:pt>
                <c:pt idx="3">
                  <c:v>85.07</c:v>
                </c:pt>
                <c:pt idx="4">
                  <c:v>86.09</c:v>
                </c:pt>
              </c:numCache>
            </c:numRef>
          </c:val>
          <c:extLst>
            <c:ext xmlns:c16="http://schemas.microsoft.com/office/drawing/2014/chart" uri="{C3380CC4-5D6E-409C-BE32-E72D297353CC}">
              <c16:uniqueId val="{00000000-FA3C-4E73-B862-F1457EB2513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FA3C-4E73-B862-F1457EB2513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42.95</c:v>
                </c:pt>
                <c:pt idx="1">
                  <c:v>38.24</c:v>
                </c:pt>
                <c:pt idx="2">
                  <c:v>40.799999999999997</c:v>
                </c:pt>
                <c:pt idx="3">
                  <c:v>43.27</c:v>
                </c:pt>
                <c:pt idx="4">
                  <c:v>42.54</c:v>
                </c:pt>
              </c:numCache>
            </c:numRef>
          </c:val>
          <c:extLst>
            <c:ext xmlns:c16="http://schemas.microsoft.com/office/drawing/2014/chart" uri="{C3380CC4-5D6E-409C-BE32-E72D297353CC}">
              <c16:uniqueId val="{00000000-3FB1-4C94-967F-4958F587BF4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3FB1-4C94-967F-4958F587BF4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35.04</c:v>
                </c:pt>
                <c:pt idx="1">
                  <c:v>29.39</c:v>
                </c:pt>
                <c:pt idx="2">
                  <c:v>20.5</c:v>
                </c:pt>
                <c:pt idx="3">
                  <c:v>21.92</c:v>
                </c:pt>
                <c:pt idx="4">
                  <c:v>30.16</c:v>
                </c:pt>
              </c:numCache>
            </c:numRef>
          </c:val>
          <c:extLst>
            <c:ext xmlns:c16="http://schemas.microsoft.com/office/drawing/2014/chart" uri="{C3380CC4-5D6E-409C-BE32-E72D297353CC}">
              <c16:uniqueId val="{00000000-FD76-4F55-B362-9689E11B4E1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FD76-4F55-B362-9689E11B4E1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1.31</c:v>
                </c:pt>
                <c:pt idx="3" formatCode="#,##0.00;&quot;△&quot;#,##0.00;&quot;-&quot;">
                  <c:v>21.09</c:v>
                </c:pt>
                <c:pt idx="4" formatCode="#,##0.00;&quot;△&quot;#,##0.00;&quot;-&quot;">
                  <c:v>40.33</c:v>
                </c:pt>
              </c:numCache>
            </c:numRef>
          </c:val>
          <c:extLst>
            <c:ext xmlns:c16="http://schemas.microsoft.com/office/drawing/2014/chart" uri="{C3380CC4-5D6E-409C-BE32-E72D297353CC}">
              <c16:uniqueId val="{00000000-0982-45D4-B845-117193826F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0982-45D4-B845-117193826F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402.54</c:v>
                </c:pt>
                <c:pt idx="1">
                  <c:v>242.77</c:v>
                </c:pt>
                <c:pt idx="2">
                  <c:v>307.14999999999998</c:v>
                </c:pt>
                <c:pt idx="3">
                  <c:v>200.7</c:v>
                </c:pt>
                <c:pt idx="4">
                  <c:v>205.47</c:v>
                </c:pt>
              </c:numCache>
            </c:numRef>
          </c:val>
          <c:extLst>
            <c:ext xmlns:c16="http://schemas.microsoft.com/office/drawing/2014/chart" uri="{C3380CC4-5D6E-409C-BE32-E72D297353CC}">
              <c16:uniqueId val="{00000000-E29A-4B59-B092-CC8220B0157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E29A-4B59-B092-CC8220B0157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828.35</c:v>
                </c:pt>
                <c:pt idx="1">
                  <c:v>1041.72</c:v>
                </c:pt>
                <c:pt idx="2">
                  <c:v>1027.72</c:v>
                </c:pt>
                <c:pt idx="3">
                  <c:v>1055.48</c:v>
                </c:pt>
                <c:pt idx="4">
                  <c:v>1114.8499999999999</c:v>
                </c:pt>
              </c:numCache>
            </c:numRef>
          </c:val>
          <c:extLst>
            <c:ext xmlns:c16="http://schemas.microsoft.com/office/drawing/2014/chart" uri="{C3380CC4-5D6E-409C-BE32-E72D297353CC}">
              <c16:uniqueId val="{00000000-4CF4-4A62-9E01-4A19B0FA5F9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4CF4-4A62-9E01-4A19B0FA5F9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89.34</c:v>
                </c:pt>
                <c:pt idx="1">
                  <c:v>82.08</c:v>
                </c:pt>
                <c:pt idx="2">
                  <c:v>84.38</c:v>
                </c:pt>
                <c:pt idx="3">
                  <c:v>82.58</c:v>
                </c:pt>
                <c:pt idx="4">
                  <c:v>83.96</c:v>
                </c:pt>
              </c:numCache>
            </c:numRef>
          </c:val>
          <c:extLst>
            <c:ext xmlns:c16="http://schemas.microsoft.com/office/drawing/2014/chart" uri="{C3380CC4-5D6E-409C-BE32-E72D297353CC}">
              <c16:uniqueId val="{00000000-1840-4DEE-B904-4359C2C0D4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1840-4DEE-B904-4359C2C0D4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200.51</c:v>
                </c:pt>
                <c:pt idx="1">
                  <c:v>215.29</c:v>
                </c:pt>
                <c:pt idx="2">
                  <c:v>210.63</c:v>
                </c:pt>
                <c:pt idx="3">
                  <c:v>213.92</c:v>
                </c:pt>
                <c:pt idx="4">
                  <c:v>207.3</c:v>
                </c:pt>
              </c:numCache>
            </c:numRef>
          </c:val>
          <c:extLst>
            <c:ext xmlns:c16="http://schemas.microsoft.com/office/drawing/2014/chart" uri="{C3380CC4-5D6E-409C-BE32-E72D297353CC}">
              <c16:uniqueId val="{00000000-B5F1-4AB2-A3CC-56391FA5C89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B5F1-4AB2-A3CC-56391FA5C89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那智勝浦町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14607</v>
      </c>
      <c r="AM8" s="71"/>
      <c r="AN8" s="71"/>
      <c r="AO8" s="71"/>
      <c r="AP8" s="71"/>
      <c r="AQ8" s="71"/>
      <c r="AR8" s="71"/>
      <c r="AS8" s="71"/>
      <c r="AT8" s="67">
        <f>データ!$S$6</f>
        <v>183.31</v>
      </c>
      <c r="AU8" s="68"/>
      <c r="AV8" s="68"/>
      <c r="AW8" s="68"/>
      <c r="AX8" s="68"/>
      <c r="AY8" s="68"/>
      <c r="AZ8" s="68"/>
      <c r="BA8" s="68"/>
      <c r="BB8" s="70">
        <f>データ!$T$6</f>
        <v>79.680000000000007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43.23</v>
      </c>
      <c r="J10" s="68"/>
      <c r="K10" s="68"/>
      <c r="L10" s="68"/>
      <c r="M10" s="68"/>
      <c r="N10" s="68"/>
      <c r="O10" s="69"/>
      <c r="P10" s="70">
        <f>データ!$P$6</f>
        <v>96.4</v>
      </c>
      <c r="Q10" s="70"/>
      <c r="R10" s="70"/>
      <c r="S10" s="70"/>
      <c r="T10" s="70"/>
      <c r="U10" s="70"/>
      <c r="V10" s="70"/>
      <c r="W10" s="71">
        <f>データ!$Q$6</f>
        <v>2890</v>
      </c>
      <c r="X10" s="71"/>
      <c r="Y10" s="71"/>
      <c r="Z10" s="71"/>
      <c r="AA10" s="71"/>
      <c r="AB10" s="71"/>
      <c r="AC10" s="71"/>
      <c r="AD10" s="2"/>
      <c r="AE10" s="2"/>
      <c r="AF10" s="2"/>
      <c r="AG10" s="2"/>
      <c r="AH10" s="4"/>
      <c r="AI10" s="4"/>
      <c r="AJ10" s="4"/>
      <c r="AK10" s="4"/>
      <c r="AL10" s="71">
        <f>データ!$U$6</f>
        <v>14014</v>
      </c>
      <c r="AM10" s="71"/>
      <c r="AN10" s="71"/>
      <c r="AO10" s="71"/>
      <c r="AP10" s="71"/>
      <c r="AQ10" s="71"/>
      <c r="AR10" s="71"/>
      <c r="AS10" s="71"/>
      <c r="AT10" s="67">
        <f>データ!$V$6</f>
        <v>77.430000000000007</v>
      </c>
      <c r="AU10" s="68"/>
      <c r="AV10" s="68"/>
      <c r="AW10" s="68"/>
      <c r="AX10" s="68"/>
      <c r="AY10" s="68"/>
      <c r="AZ10" s="68"/>
      <c r="BA10" s="68"/>
      <c r="BB10" s="70">
        <f>データ!$W$6</f>
        <v>180.99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R2exosFgBkkBTcjbBUX8W7SmhX9NYXWRGrJrbaSHJaLXb4ngYYa7tlyOyNgMFu6hx4c/z6c4JC2i5UHXaBENQ==" saltValue="zqhLBPLodNc6BZYlm/768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304212</v>
      </c>
      <c r="D6" s="34">
        <f t="shared" si="3"/>
        <v>46</v>
      </c>
      <c r="E6" s="34">
        <f t="shared" si="3"/>
        <v>1</v>
      </c>
      <c r="F6" s="34">
        <f t="shared" si="3"/>
        <v>0</v>
      </c>
      <c r="G6" s="34">
        <f t="shared" si="3"/>
        <v>1</v>
      </c>
      <c r="H6" s="34" t="str">
        <f t="shared" si="3"/>
        <v>和歌山県　那智勝浦町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43.23</v>
      </c>
      <c r="P6" s="35">
        <f t="shared" si="3"/>
        <v>96.4</v>
      </c>
      <c r="Q6" s="35">
        <f t="shared" si="3"/>
        <v>2890</v>
      </c>
      <c r="R6" s="35">
        <f t="shared" si="3"/>
        <v>14607</v>
      </c>
      <c r="S6" s="35">
        <f t="shared" si="3"/>
        <v>183.31</v>
      </c>
      <c r="T6" s="35">
        <f t="shared" si="3"/>
        <v>79.680000000000007</v>
      </c>
      <c r="U6" s="35">
        <f t="shared" si="3"/>
        <v>14014</v>
      </c>
      <c r="V6" s="35">
        <f t="shared" si="3"/>
        <v>77.430000000000007</v>
      </c>
      <c r="W6" s="35">
        <f t="shared" si="3"/>
        <v>180.99</v>
      </c>
      <c r="X6" s="36">
        <f>IF(X7="",NA(),X7)</f>
        <v>92.71</v>
      </c>
      <c r="Y6" s="36">
        <f t="shared" ref="Y6:AG6" si="4">IF(Y7="",NA(),Y7)</f>
        <v>85.57</v>
      </c>
      <c r="Z6" s="36">
        <f t="shared" si="4"/>
        <v>87.41</v>
      </c>
      <c r="AA6" s="36">
        <f t="shared" si="4"/>
        <v>85.07</v>
      </c>
      <c r="AB6" s="36">
        <f t="shared" si="4"/>
        <v>86.09</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6">
        <f t="shared" si="5"/>
        <v>1.31</v>
      </c>
      <c r="AL6" s="36">
        <f t="shared" si="5"/>
        <v>21.09</v>
      </c>
      <c r="AM6" s="36">
        <f t="shared" si="5"/>
        <v>40.33</v>
      </c>
      <c r="AN6" s="36">
        <f t="shared" si="5"/>
        <v>10.130000000000001</v>
      </c>
      <c r="AO6" s="36">
        <f t="shared" si="5"/>
        <v>7.31</v>
      </c>
      <c r="AP6" s="36">
        <f t="shared" si="5"/>
        <v>7.48</v>
      </c>
      <c r="AQ6" s="36">
        <f t="shared" si="5"/>
        <v>11.94</v>
      </c>
      <c r="AR6" s="36">
        <f t="shared" si="5"/>
        <v>11</v>
      </c>
      <c r="AS6" s="35" t="str">
        <f>IF(AS7="","",IF(AS7="-","【-】","【"&amp;SUBSTITUTE(TEXT(AS7,"#,##0.00"),"-","△")&amp;"】"))</f>
        <v>【1.15】</v>
      </c>
      <c r="AT6" s="36">
        <f>IF(AT7="",NA(),AT7)</f>
        <v>402.54</v>
      </c>
      <c r="AU6" s="36">
        <f t="shared" ref="AU6:BC6" si="6">IF(AU7="",NA(),AU7)</f>
        <v>242.77</v>
      </c>
      <c r="AV6" s="36">
        <f t="shared" si="6"/>
        <v>307.14999999999998</v>
      </c>
      <c r="AW6" s="36">
        <f t="shared" si="6"/>
        <v>200.7</v>
      </c>
      <c r="AX6" s="36">
        <f t="shared" si="6"/>
        <v>205.47</v>
      </c>
      <c r="AY6" s="36">
        <f t="shared" si="6"/>
        <v>388.67</v>
      </c>
      <c r="AZ6" s="36">
        <f t="shared" si="6"/>
        <v>355.27</v>
      </c>
      <c r="BA6" s="36">
        <f t="shared" si="6"/>
        <v>359.7</v>
      </c>
      <c r="BB6" s="36">
        <f t="shared" si="6"/>
        <v>362.93</v>
      </c>
      <c r="BC6" s="36">
        <f t="shared" si="6"/>
        <v>371.81</v>
      </c>
      <c r="BD6" s="35" t="str">
        <f>IF(BD7="","",IF(BD7="-","【-】","【"&amp;SUBSTITUTE(TEXT(BD7,"#,##0.00"),"-","△")&amp;"】"))</f>
        <v>【260.31】</v>
      </c>
      <c r="BE6" s="36">
        <f>IF(BE7="",NA(),BE7)</f>
        <v>828.35</v>
      </c>
      <c r="BF6" s="36">
        <f t="shared" ref="BF6:BN6" si="7">IF(BF7="",NA(),BF7)</f>
        <v>1041.72</v>
      </c>
      <c r="BG6" s="36">
        <f t="shared" si="7"/>
        <v>1027.72</v>
      </c>
      <c r="BH6" s="36">
        <f t="shared" si="7"/>
        <v>1055.48</v>
      </c>
      <c r="BI6" s="36">
        <f t="shared" si="7"/>
        <v>1114.8499999999999</v>
      </c>
      <c r="BJ6" s="36">
        <f t="shared" si="7"/>
        <v>422.5</v>
      </c>
      <c r="BK6" s="36">
        <f t="shared" si="7"/>
        <v>458.27</v>
      </c>
      <c r="BL6" s="36">
        <f t="shared" si="7"/>
        <v>447.01</v>
      </c>
      <c r="BM6" s="36">
        <f t="shared" si="7"/>
        <v>439.05</v>
      </c>
      <c r="BN6" s="36">
        <f t="shared" si="7"/>
        <v>465.85</v>
      </c>
      <c r="BO6" s="35" t="str">
        <f>IF(BO7="","",IF(BO7="-","【-】","【"&amp;SUBSTITUTE(TEXT(BO7,"#,##0.00"),"-","△")&amp;"】"))</f>
        <v>【275.67】</v>
      </c>
      <c r="BP6" s="36">
        <f>IF(BP7="",NA(),BP7)</f>
        <v>89.34</v>
      </c>
      <c r="BQ6" s="36">
        <f t="shared" ref="BQ6:BY6" si="8">IF(BQ7="",NA(),BQ7)</f>
        <v>82.08</v>
      </c>
      <c r="BR6" s="36">
        <f t="shared" si="8"/>
        <v>84.38</v>
      </c>
      <c r="BS6" s="36">
        <f t="shared" si="8"/>
        <v>82.58</v>
      </c>
      <c r="BT6" s="36">
        <f t="shared" si="8"/>
        <v>83.96</v>
      </c>
      <c r="BU6" s="36">
        <f t="shared" si="8"/>
        <v>101.64</v>
      </c>
      <c r="BV6" s="36">
        <f t="shared" si="8"/>
        <v>96.77</v>
      </c>
      <c r="BW6" s="36">
        <f t="shared" si="8"/>
        <v>95.81</v>
      </c>
      <c r="BX6" s="36">
        <f t="shared" si="8"/>
        <v>95.26</v>
      </c>
      <c r="BY6" s="36">
        <f t="shared" si="8"/>
        <v>92.39</v>
      </c>
      <c r="BZ6" s="35" t="str">
        <f>IF(BZ7="","",IF(BZ7="-","【-】","【"&amp;SUBSTITUTE(TEXT(BZ7,"#,##0.00"),"-","△")&amp;"】"))</f>
        <v>【100.05】</v>
      </c>
      <c r="CA6" s="36">
        <f>IF(CA7="",NA(),CA7)</f>
        <v>200.51</v>
      </c>
      <c r="CB6" s="36">
        <f t="shared" ref="CB6:CJ6" si="9">IF(CB7="",NA(),CB7)</f>
        <v>215.29</v>
      </c>
      <c r="CC6" s="36">
        <f t="shared" si="9"/>
        <v>210.63</v>
      </c>
      <c r="CD6" s="36">
        <f t="shared" si="9"/>
        <v>213.92</v>
      </c>
      <c r="CE6" s="36">
        <f t="shared" si="9"/>
        <v>207.3</v>
      </c>
      <c r="CF6" s="36">
        <f t="shared" si="9"/>
        <v>179.16</v>
      </c>
      <c r="CG6" s="36">
        <f t="shared" si="9"/>
        <v>187.18</v>
      </c>
      <c r="CH6" s="36">
        <f t="shared" si="9"/>
        <v>189.58</v>
      </c>
      <c r="CI6" s="36">
        <f t="shared" si="9"/>
        <v>192.82</v>
      </c>
      <c r="CJ6" s="36">
        <f t="shared" si="9"/>
        <v>192.98</v>
      </c>
      <c r="CK6" s="35" t="str">
        <f>IF(CK7="","",IF(CK7="-","【-】","【"&amp;SUBSTITUTE(TEXT(CK7,"#,##0.00"),"-","△")&amp;"】"))</f>
        <v>【166.40】</v>
      </c>
      <c r="CL6" s="36">
        <f>IF(CL7="",NA(),CL7)</f>
        <v>55.17</v>
      </c>
      <c r="CM6" s="36">
        <f t="shared" ref="CM6:CU6" si="10">IF(CM7="",NA(),CM7)</f>
        <v>62.59</v>
      </c>
      <c r="CN6" s="36">
        <f t="shared" si="10"/>
        <v>61.29</v>
      </c>
      <c r="CO6" s="36">
        <f t="shared" si="10"/>
        <v>62.96</v>
      </c>
      <c r="CP6" s="36">
        <f t="shared" si="10"/>
        <v>58.3</v>
      </c>
      <c r="CQ6" s="36">
        <f t="shared" si="10"/>
        <v>54.24</v>
      </c>
      <c r="CR6" s="36">
        <f t="shared" si="10"/>
        <v>55.88</v>
      </c>
      <c r="CS6" s="36">
        <f t="shared" si="10"/>
        <v>55.22</v>
      </c>
      <c r="CT6" s="36">
        <f t="shared" si="10"/>
        <v>54.05</v>
      </c>
      <c r="CU6" s="36">
        <f t="shared" si="10"/>
        <v>54.43</v>
      </c>
      <c r="CV6" s="35" t="str">
        <f>IF(CV7="","",IF(CV7="-","【-】","【"&amp;SUBSTITUTE(TEXT(CV7,"#,##0.00"),"-","△")&amp;"】"))</f>
        <v>【60.69】</v>
      </c>
      <c r="CW6" s="36">
        <f>IF(CW7="",NA(),CW7)</f>
        <v>63.87</v>
      </c>
      <c r="CX6" s="36">
        <f t="shared" ref="CX6:DF6" si="11">IF(CX7="",NA(),CX7)</f>
        <v>67.45</v>
      </c>
      <c r="CY6" s="36">
        <f t="shared" si="11"/>
        <v>67.760000000000005</v>
      </c>
      <c r="CZ6" s="36">
        <f t="shared" si="11"/>
        <v>63.82</v>
      </c>
      <c r="DA6" s="36">
        <f t="shared" si="11"/>
        <v>67.17</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42.95</v>
      </c>
      <c r="DI6" s="36">
        <f t="shared" ref="DI6:DQ6" si="12">IF(DI7="",NA(),DI7)</f>
        <v>38.24</v>
      </c>
      <c r="DJ6" s="36">
        <f t="shared" si="12"/>
        <v>40.799999999999997</v>
      </c>
      <c r="DK6" s="36">
        <f t="shared" si="12"/>
        <v>43.27</v>
      </c>
      <c r="DL6" s="36">
        <f t="shared" si="12"/>
        <v>42.54</v>
      </c>
      <c r="DM6" s="36">
        <f t="shared" si="12"/>
        <v>48.14</v>
      </c>
      <c r="DN6" s="36">
        <f t="shared" si="12"/>
        <v>46.61</v>
      </c>
      <c r="DO6" s="36">
        <f t="shared" si="12"/>
        <v>47.97</v>
      </c>
      <c r="DP6" s="36">
        <f t="shared" si="12"/>
        <v>49.12</v>
      </c>
      <c r="DQ6" s="36">
        <f t="shared" si="12"/>
        <v>49.39</v>
      </c>
      <c r="DR6" s="35" t="str">
        <f>IF(DR7="","",IF(DR7="-","【-】","【"&amp;SUBSTITUTE(TEXT(DR7,"#,##0.00"),"-","△")&amp;"】"))</f>
        <v>【50.19】</v>
      </c>
      <c r="DS6" s="36">
        <f>IF(DS7="",NA(),DS7)</f>
        <v>35.04</v>
      </c>
      <c r="DT6" s="36">
        <f t="shared" ref="DT6:EB6" si="13">IF(DT7="",NA(),DT7)</f>
        <v>29.39</v>
      </c>
      <c r="DU6" s="36">
        <f t="shared" si="13"/>
        <v>20.5</v>
      </c>
      <c r="DV6" s="36">
        <f t="shared" si="13"/>
        <v>21.92</v>
      </c>
      <c r="DW6" s="36">
        <f t="shared" si="13"/>
        <v>30.16</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0.15</v>
      </c>
      <c r="EE6" s="36">
        <f t="shared" ref="EE6:EM6" si="14">IF(EE7="",NA(),EE7)</f>
        <v>0.33</v>
      </c>
      <c r="EF6" s="36">
        <f t="shared" si="14"/>
        <v>0.21</v>
      </c>
      <c r="EG6" s="36">
        <f t="shared" si="14"/>
        <v>0.26</v>
      </c>
      <c r="EH6" s="36">
        <f t="shared" si="14"/>
        <v>0.4</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304212</v>
      </c>
      <c r="D7" s="38">
        <v>46</v>
      </c>
      <c r="E7" s="38">
        <v>1</v>
      </c>
      <c r="F7" s="38">
        <v>0</v>
      </c>
      <c r="G7" s="38">
        <v>1</v>
      </c>
      <c r="H7" s="38" t="s">
        <v>92</v>
      </c>
      <c r="I7" s="38" t="s">
        <v>93</v>
      </c>
      <c r="J7" s="38" t="s">
        <v>94</v>
      </c>
      <c r="K7" s="38" t="s">
        <v>95</v>
      </c>
      <c r="L7" s="38" t="s">
        <v>96</v>
      </c>
      <c r="M7" s="38" t="s">
        <v>97</v>
      </c>
      <c r="N7" s="39" t="s">
        <v>98</v>
      </c>
      <c r="O7" s="39">
        <v>43.23</v>
      </c>
      <c r="P7" s="39">
        <v>96.4</v>
      </c>
      <c r="Q7" s="39">
        <v>2890</v>
      </c>
      <c r="R7" s="39">
        <v>14607</v>
      </c>
      <c r="S7" s="39">
        <v>183.31</v>
      </c>
      <c r="T7" s="39">
        <v>79.680000000000007</v>
      </c>
      <c r="U7" s="39">
        <v>14014</v>
      </c>
      <c r="V7" s="39">
        <v>77.430000000000007</v>
      </c>
      <c r="W7" s="39">
        <v>180.99</v>
      </c>
      <c r="X7" s="39">
        <v>92.71</v>
      </c>
      <c r="Y7" s="39">
        <v>85.57</v>
      </c>
      <c r="Z7" s="39">
        <v>87.41</v>
      </c>
      <c r="AA7" s="39">
        <v>85.07</v>
      </c>
      <c r="AB7" s="39">
        <v>86.09</v>
      </c>
      <c r="AC7" s="39">
        <v>111.34</v>
      </c>
      <c r="AD7" s="39">
        <v>110.02</v>
      </c>
      <c r="AE7" s="39">
        <v>108.76</v>
      </c>
      <c r="AF7" s="39">
        <v>108.46</v>
      </c>
      <c r="AG7" s="39">
        <v>109.02</v>
      </c>
      <c r="AH7" s="39">
        <v>110.27</v>
      </c>
      <c r="AI7" s="39">
        <v>0</v>
      </c>
      <c r="AJ7" s="39">
        <v>0</v>
      </c>
      <c r="AK7" s="39">
        <v>1.31</v>
      </c>
      <c r="AL7" s="39">
        <v>21.09</v>
      </c>
      <c r="AM7" s="39">
        <v>40.33</v>
      </c>
      <c r="AN7" s="39">
        <v>10.130000000000001</v>
      </c>
      <c r="AO7" s="39">
        <v>7.31</v>
      </c>
      <c r="AP7" s="39">
        <v>7.48</v>
      </c>
      <c r="AQ7" s="39">
        <v>11.94</v>
      </c>
      <c r="AR7" s="39">
        <v>11</v>
      </c>
      <c r="AS7" s="39">
        <v>1.1499999999999999</v>
      </c>
      <c r="AT7" s="39">
        <v>402.54</v>
      </c>
      <c r="AU7" s="39">
        <v>242.77</v>
      </c>
      <c r="AV7" s="39">
        <v>307.14999999999998</v>
      </c>
      <c r="AW7" s="39">
        <v>200.7</v>
      </c>
      <c r="AX7" s="39">
        <v>205.47</v>
      </c>
      <c r="AY7" s="39">
        <v>388.67</v>
      </c>
      <c r="AZ7" s="39">
        <v>355.27</v>
      </c>
      <c r="BA7" s="39">
        <v>359.7</v>
      </c>
      <c r="BB7" s="39">
        <v>362.93</v>
      </c>
      <c r="BC7" s="39">
        <v>371.81</v>
      </c>
      <c r="BD7" s="39">
        <v>260.31</v>
      </c>
      <c r="BE7" s="39">
        <v>828.35</v>
      </c>
      <c r="BF7" s="39">
        <v>1041.72</v>
      </c>
      <c r="BG7" s="39">
        <v>1027.72</v>
      </c>
      <c r="BH7" s="39">
        <v>1055.48</v>
      </c>
      <c r="BI7" s="39">
        <v>1114.8499999999999</v>
      </c>
      <c r="BJ7" s="39">
        <v>422.5</v>
      </c>
      <c r="BK7" s="39">
        <v>458.27</v>
      </c>
      <c r="BL7" s="39">
        <v>447.01</v>
      </c>
      <c r="BM7" s="39">
        <v>439.05</v>
      </c>
      <c r="BN7" s="39">
        <v>465.85</v>
      </c>
      <c r="BO7" s="39">
        <v>275.67</v>
      </c>
      <c r="BP7" s="39">
        <v>89.34</v>
      </c>
      <c r="BQ7" s="39">
        <v>82.08</v>
      </c>
      <c r="BR7" s="39">
        <v>84.38</v>
      </c>
      <c r="BS7" s="39">
        <v>82.58</v>
      </c>
      <c r="BT7" s="39">
        <v>83.96</v>
      </c>
      <c r="BU7" s="39">
        <v>101.64</v>
      </c>
      <c r="BV7" s="39">
        <v>96.77</v>
      </c>
      <c r="BW7" s="39">
        <v>95.81</v>
      </c>
      <c r="BX7" s="39">
        <v>95.26</v>
      </c>
      <c r="BY7" s="39">
        <v>92.39</v>
      </c>
      <c r="BZ7" s="39">
        <v>100.05</v>
      </c>
      <c r="CA7" s="39">
        <v>200.51</v>
      </c>
      <c r="CB7" s="39">
        <v>215.29</v>
      </c>
      <c r="CC7" s="39">
        <v>210.63</v>
      </c>
      <c r="CD7" s="39">
        <v>213.92</v>
      </c>
      <c r="CE7" s="39">
        <v>207.3</v>
      </c>
      <c r="CF7" s="39">
        <v>179.16</v>
      </c>
      <c r="CG7" s="39">
        <v>187.18</v>
      </c>
      <c r="CH7" s="39">
        <v>189.58</v>
      </c>
      <c r="CI7" s="39">
        <v>192.82</v>
      </c>
      <c r="CJ7" s="39">
        <v>192.98</v>
      </c>
      <c r="CK7" s="39">
        <v>166.4</v>
      </c>
      <c r="CL7" s="39">
        <v>55.17</v>
      </c>
      <c r="CM7" s="39">
        <v>62.59</v>
      </c>
      <c r="CN7" s="39">
        <v>61.29</v>
      </c>
      <c r="CO7" s="39">
        <v>62.96</v>
      </c>
      <c r="CP7" s="39">
        <v>58.3</v>
      </c>
      <c r="CQ7" s="39">
        <v>54.24</v>
      </c>
      <c r="CR7" s="39">
        <v>55.88</v>
      </c>
      <c r="CS7" s="39">
        <v>55.22</v>
      </c>
      <c r="CT7" s="39">
        <v>54.05</v>
      </c>
      <c r="CU7" s="39">
        <v>54.43</v>
      </c>
      <c r="CV7" s="39">
        <v>60.69</v>
      </c>
      <c r="CW7" s="39">
        <v>63.87</v>
      </c>
      <c r="CX7" s="39">
        <v>67.45</v>
      </c>
      <c r="CY7" s="39">
        <v>67.760000000000005</v>
      </c>
      <c r="CZ7" s="39">
        <v>63.82</v>
      </c>
      <c r="DA7" s="39">
        <v>67.17</v>
      </c>
      <c r="DB7" s="39">
        <v>81.680000000000007</v>
      </c>
      <c r="DC7" s="39">
        <v>80.989999999999995</v>
      </c>
      <c r="DD7" s="39">
        <v>80.930000000000007</v>
      </c>
      <c r="DE7" s="39">
        <v>80.510000000000005</v>
      </c>
      <c r="DF7" s="39">
        <v>79.44</v>
      </c>
      <c r="DG7" s="39">
        <v>89.82</v>
      </c>
      <c r="DH7" s="39">
        <v>42.95</v>
      </c>
      <c r="DI7" s="39">
        <v>38.24</v>
      </c>
      <c r="DJ7" s="39">
        <v>40.799999999999997</v>
      </c>
      <c r="DK7" s="39">
        <v>43.27</v>
      </c>
      <c r="DL7" s="39">
        <v>42.54</v>
      </c>
      <c r="DM7" s="39">
        <v>48.14</v>
      </c>
      <c r="DN7" s="39">
        <v>46.61</v>
      </c>
      <c r="DO7" s="39">
        <v>47.97</v>
      </c>
      <c r="DP7" s="39">
        <v>49.12</v>
      </c>
      <c r="DQ7" s="39">
        <v>49.39</v>
      </c>
      <c r="DR7" s="39">
        <v>50.19</v>
      </c>
      <c r="DS7" s="39">
        <v>35.04</v>
      </c>
      <c r="DT7" s="39">
        <v>29.39</v>
      </c>
      <c r="DU7" s="39">
        <v>20.5</v>
      </c>
      <c r="DV7" s="39">
        <v>21.92</v>
      </c>
      <c r="DW7" s="39">
        <v>30.16</v>
      </c>
      <c r="DX7" s="39">
        <v>11.13</v>
      </c>
      <c r="DY7" s="39">
        <v>10.84</v>
      </c>
      <c r="DZ7" s="39">
        <v>15.33</v>
      </c>
      <c r="EA7" s="39">
        <v>16.760000000000002</v>
      </c>
      <c r="EB7" s="39">
        <v>18.57</v>
      </c>
      <c r="EC7" s="39">
        <v>20.63</v>
      </c>
      <c r="ED7" s="39">
        <v>0.15</v>
      </c>
      <c r="EE7" s="39">
        <v>0.33</v>
      </c>
      <c r="EF7" s="39">
        <v>0.21</v>
      </c>
      <c r="EG7" s="39">
        <v>0.26</v>
      </c>
      <c r="EH7" s="39">
        <v>0.4</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cp:lastModifiedBy>
  <cp:lastPrinted>2022-01-13T00:29:57Z</cp:lastPrinted>
  <dcterms:created xsi:type="dcterms:W3CDTF">2021-12-03T06:54:49Z</dcterms:created>
  <dcterms:modified xsi:type="dcterms:W3CDTF">2022-01-13T00:32:17Z</dcterms:modified>
  <cp:category/>
</cp:coreProperties>
</file>