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SkogSeDbUJY17LNNm/8swTlF5s7EmK+9qwGBErbu5sym/WGXakVKzJhpP2RTqAiAlS43qIYYqZHNOo44t3yjw==" workbookSaltValue="Xzm+/C/CBrJ6UtnULXZQt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<sst xmlns="http://schemas.openxmlformats.org/spreadsheetml/2006/main" count="228" uniqueCount="113">
  <si>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</si>
  <si>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</si>
  <si>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</si>
  <si>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</si>
  <si>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</si>
  <si>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</si>
  <si>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</si>
  <si>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</si>
  <si>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</si>
  <si>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</si>
  <si>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</si>
  <si>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</si>
  <si>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</si>
  <si>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</si>
  <si>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</si>
  <si>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</si>
  <si>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</si>
  <si>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</si>
  <si>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</si>
  <si>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</si>
  <si>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</si>
  <si>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</si>
  <si>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</si>
  <si>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</si>
  <si>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</si>
  <si>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</si>
  <si>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</si>
  <si>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</si>
  <si>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</si>
  <si>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</si>
  <si>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</si>
  <si>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</si>
  <si>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</si>
  <si>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</si>
  <si>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</si>
  <si>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</si>
  <si>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</si>
  <si>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</si>
  <si>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</si>
  <si>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</si>
  <si>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</si>
  <si>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</si>
  <si>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</si>
  <si>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</si>
  <si>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</si>
  <si>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</si>
  <si>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</si>
  <si>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</si>
  <si>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</si>
  <si>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</si>
  <si>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</si>
  <si>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</si>
  <si>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</si>
  <si>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</si>
  <si>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</si>
  <si>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</si>
  <si>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</si>
  <si>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</si>
  <si>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</si>
  <si>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</si>
  <si>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</si>
  <si>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</si>
  <si>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</si>
  <si>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</si>
  <si>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</si>
  <si>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</si>
  <si>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</si>
  <si>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</si>
  <si>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</si>
  <si>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</si>
  <si>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</si>
  <si>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</si>
  <si>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</si>
  <si>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</si>
  <si>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</si>
  <si>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</si>
  <si>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</si>
  <si>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</si>
  <si>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</si>
  <si>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</si>
  <si>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</si>
  <si>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</si>
  <si>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</si>
  <si>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</si>
  <si>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</si>
  <si>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</si>
  <si>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</si>
  <si>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</si>
  <si>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</si>
  <si>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</si>
  <si>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</si>
  <si>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</si>
  <si>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</si>
  <si>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</si>
  <si>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</si>
  <si>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</si>
  <si>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</si>
  <si>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</si>
  <si>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</si>
  <si>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</si>
  <si>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</si>
  <si>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</si>
  <si>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</si>
  <si>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</si>
  <si>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</si>
  <si>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</si>
  <si>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</si>
  <si>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</si>
  <si>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</si>
  <si>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</si>
  <si>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と管路経年化率は、平均値と比較して高く、かつ上昇傾向となっており、有収率が横ばい状態で推移しております。管路更新率は、全国平均を下回り法定耐用年数を超えた資産が多く、老朽管の延長が年々増えており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3" eb="35">
      <t>ジョウショウ</t>
    </rPh>
    <rPh sb="35" eb="37">
      <t>ケイコウ</t>
    </rPh>
    <rPh sb="44" eb="46">
      <t>ユウシュウ</t>
    </rPh>
    <rPh sb="46" eb="47">
      <t>リツ</t>
    </rPh>
    <rPh sb="48" eb="49">
      <t>ヨコ</t>
    </rPh>
    <rPh sb="51" eb="53">
      <t>ジョウタイ</t>
    </rPh>
    <rPh sb="54" eb="56">
      <t>スイイ</t>
    </rPh>
    <rPh sb="63" eb="64">
      <t>カン</t>
    </rPh>
    <rPh sb="64" eb="65">
      <t>ロ</t>
    </rPh>
    <rPh sb="65" eb="67">
      <t>コウシン</t>
    </rPh>
    <rPh sb="67" eb="68">
      <t>リツ</t>
    </rPh>
    <rPh sb="70" eb="72">
      <t>ゼンコク</t>
    </rPh>
    <rPh sb="72" eb="74">
      <t>ヘイキン</t>
    </rPh>
    <rPh sb="75" eb="77">
      <t>シタマワ</t>
    </rPh>
    <rPh sb="78" eb="80">
      <t>ホウテイ</t>
    </rPh>
    <rPh sb="80" eb="82">
      <t>タイヨウ</t>
    </rPh>
    <rPh sb="82" eb="83">
      <t>ネン</t>
    </rPh>
    <rPh sb="83" eb="84">
      <t>スウ</t>
    </rPh>
    <rPh sb="85" eb="86">
      <t>コ</t>
    </rPh>
    <rPh sb="88" eb="90">
      <t>シサン</t>
    </rPh>
    <rPh sb="91" eb="92">
      <t>オオ</t>
    </rPh>
    <rPh sb="94" eb="96">
      <t>ロウキュウ</t>
    </rPh>
    <rPh sb="96" eb="97">
      <t>カン</t>
    </rPh>
    <rPh sb="98" eb="100">
      <t>エンチョウ</t>
    </rPh>
    <rPh sb="101" eb="103">
      <t>ネンネン</t>
    </rPh>
    <rPh sb="103" eb="104">
      <t>フ</t>
    </rPh>
    <phoneticPr fontId="4"/>
  </si>
  <si>
    <t>財政的な面も考慮し今後、企業債を借入て優先順位を決めて、長期間の更新需要を把握する。又、配水池・浄水池・管理棟施設の耐震補強が完了しており、基幹管路の更新を優先し更新率を上げる必要がある。</t>
    <rPh sb="0" eb="2">
      <t>ザイセイ</t>
    </rPh>
    <rPh sb="2" eb="3">
      <t>テキ</t>
    </rPh>
    <rPh sb="4" eb="5">
      <t>メン</t>
    </rPh>
    <rPh sb="6" eb="8">
      <t>コウリョ</t>
    </rPh>
    <rPh sb="9" eb="11">
      <t>コンゴ</t>
    </rPh>
    <rPh sb="12" eb="14">
      <t>キギョウ</t>
    </rPh>
    <rPh sb="14" eb="15">
      <t>サイ</t>
    </rPh>
    <rPh sb="16" eb="18">
      <t>カリイレ</t>
    </rPh>
    <rPh sb="19" eb="21">
      <t>ユウセン</t>
    </rPh>
    <rPh sb="21" eb="23">
      <t>ジュンイ</t>
    </rPh>
    <rPh sb="24" eb="25">
      <t>キ</t>
    </rPh>
    <rPh sb="28" eb="31">
      <t>チョウキカン</t>
    </rPh>
    <rPh sb="32" eb="34">
      <t>コウシン</t>
    </rPh>
    <rPh sb="34" eb="36">
      <t>ジュヨウ</t>
    </rPh>
    <rPh sb="37" eb="39">
      <t>ハアク</t>
    </rPh>
    <rPh sb="42" eb="43">
      <t>マタ</t>
    </rPh>
    <rPh sb="44" eb="46">
      <t>ハイスイ</t>
    </rPh>
    <rPh sb="46" eb="47">
      <t>チ</t>
    </rPh>
    <rPh sb="48" eb="50">
      <t>ジョウスイ</t>
    </rPh>
    <rPh sb="50" eb="51">
      <t>チ</t>
    </rPh>
    <rPh sb="52" eb="54">
      <t>カンリ</t>
    </rPh>
    <rPh sb="54" eb="55">
      <t>トウ</t>
    </rPh>
    <rPh sb="55" eb="57">
      <t>シセツ</t>
    </rPh>
    <rPh sb="58" eb="60">
      <t>タイシン</t>
    </rPh>
    <rPh sb="60" eb="62">
      <t>ホキョウ</t>
    </rPh>
    <rPh sb="63" eb="65">
      <t>カンリョウ</t>
    </rPh>
    <rPh sb="70" eb="72">
      <t>キカン</t>
    </rPh>
    <rPh sb="75" eb="77">
      <t>コウシン</t>
    </rPh>
    <rPh sb="78" eb="80">
      <t>ユウセン</t>
    </rPh>
    <rPh sb="81" eb="83">
      <t>コウシン</t>
    </rPh>
    <rPh sb="83" eb="84">
      <t>リツ</t>
    </rPh>
    <rPh sb="85" eb="86">
      <t>ア</t>
    </rPh>
    <rPh sb="88" eb="90">
      <t>ヒツヨウ</t>
    </rPh>
    <phoneticPr fontId="4"/>
  </si>
  <si>
    <t>経常収支比率が、100％を上回り推移しているが、平均値と比較しても、低く給水収益の減少が要因であります。また、累積欠損金比率は0％であり、全体的に健全な経営状態であるといえます。短期的な債務の支払い能力を示す流動比率は前年度と比較し大幅に減少しており、年度末の建設改良費の未払額が増加した事が減少要因であります。企業債残高対給水収益比率が常に減少しているのは基幹施設の更新を先送りし借入額を抑制した結果である。給水原価が全国平均と比較して低い水準であり、料金回収率も100％を上回り、給水に係る費用を水道料金で回収できている状況となっています。施設利用率は、全国平均より低くなっており、給水人口の減少により施設規模が過大となっております。有収率は全国平均値と同等に推移しております。</t>
    <rPh sb="0" eb="2">
      <t>ケイジョウ</t>
    </rPh>
    <rPh sb="2" eb="4">
      <t>シュウシ</t>
    </rPh>
    <rPh sb="4" eb="6">
      <t>ヒリツ</t>
    </rPh>
    <rPh sb="13" eb="15">
      <t>ウワマワ</t>
    </rPh>
    <rPh sb="16" eb="18">
      <t>スイイ</t>
    </rPh>
    <rPh sb="24" eb="26">
      <t>ヘイキン</t>
    </rPh>
    <rPh sb="26" eb="27">
      <t>チ</t>
    </rPh>
    <rPh sb="28" eb="30">
      <t>ヒカク</t>
    </rPh>
    <rPh sb="34" eb="35">
      <t>ヒク</t>
    </rPh>
    <rPh sb="36" eb="38">
      <t>キュウスイ</t>
    </rPh>
    <rPh sb="38" eb="40">
      <t>シュウエキ</t>
    </rPh>
    <rPh sb="41" eb="43">
      <t>ゲンショウ</t>
    </rPh>
    <rPh sb="44" eb="46">
      <t>ヨウイン</t>
    </rPh>
    <rPh sb="55" eb="57">
      <t>ルイセキ</t>
    </rPh>
    <rPh sb="57" eb="59">
      <t>ケッソン</t>
    </rPh>
    <rPh sb="59" eb="60">
      <t>キン</t>
    </rPh>
    <rPh sb="60" eb="62">
      <t>ヒリツ</t>
    </rPh>
    <rPh sb="69" eb="71">
      <t>ゼンタイ</t>
    </rPh>
    <rPh sb="71" eb="72">
      <t>テキ</t>
    </rPh>
    <rPh sb="73" eb="75">
      <t>ケンゼン</t>
    </rPh>
    <rPh sb="76" eb="78">
      <t>ケイエイ</t>
    </rPh>
    <rPh sb="78" eb="80">
      <t>ジョウタイ</t>
    </rPh>
    <rPh sb="89" eb="91">
      <t>タンキ</t>
    </rPh>
    <rPh sb="91" eb="92">
      <t>テキ</t>
    </rPh>
    <rPh sb="93" eb="95">
      <t>サイム</t>
    </rPh>
    <rPh sb="96" eb="98">
      <t>シハラ</t>
    </rPh>
    <rPh sb="99" eb="101">
      <t>ノウリョク</t>
    </rPh>
    <rPh sb="102" eb="103">
      <t>シメ</t>
    </rPh>
    <rPh sb="104" eb="106">
      <t>リュウドウ</t>
    </rPh>
    <rPh sb="106" eb="108">
      <t>ヒリツ</t>
    </rPh>
    <rPh sb="109" eb="112">
      <t>ゼンネンド</t>
    </rPh>
    <rPh sb="113" eb="115">
      <t>ヒカク</t>
    </rPh>
    <rPh sb="116" eb="118">
      <t>オオハバ</t>
    </rPh>
    <rPh sb="119" eb="121">
      <t>ゲンショウ</t>
    </rPh>
    <rPh sb="126" eb="128">
      <t>ネンド</t>
    </rPh>
    <rPh sb="128" eb="129">
      <t>マツ</t>
    </rPh>
    <rPh sb="130" eb="132">
      <t>ケンセツ</t>
    </rPh>
    <rPh sb="132" eb="134">
      <t>カイリョウ</t>
    </rPh>
    <rPh sb="134" eb="135">
      <t>ヒ</t>
    </rPh>
    <rPh sb="136" eb="138">
      <t>ミバラ</t>
    </rPh>
    <rPh sb="138" eb="139">
      <t>ガク</t>
    </rPh>
    <rPh sb="140" eb="142">
      <t>ゾウカ</t>
    </rPh>
    <rPh sb="144" eb="145">
      <t>コト</t>
    </rPh>
    <rPh sb="146" eb="148">
      <t>ゲンショウ</t>
    </rPh>
    <rPh sb="148" eb="150">
      <t>ヨウイン</t>
    </rPh>
    <rPh sb="156" eb="158">
      <t>キギョウ</t>
    </rPh>
    <rPh sb="158" eb="159">
      <t>サイ</t>
    </rPh>
    <rPh sb="159" eb="161">
      <t>ザンダカ</t>
    </rPh>
    <rPh sb="161" eb="162">
      <t>タイ</t>
    </rPh>
    <rPh sb="162" eb="164">
      <t>キュウスイ</t>
    </rPh>
    <rPh sb="164" eb="166">
      <t>シュウエキ</t>
    </rPh>
    <rPh sb="166" eb="168">
      <t>ヒリツ</t>
    </rPh>
    <rPh sb="169" eb="170">
      <t>ツネ</t>
    </rPh>
    <rPh sb="171" eb="173">
      <t>ゲンショウ</t>
    </rPh>
    <rPh sb="179" eb="181">
      <t>キカン</t>
    </rPh>
    <rPh sb="181" eb="183">
      <t>シセツ</t>
    </rPh>
    <rPh sb="184" eb="186">
      <t>コウシン</t>
    </rPh>
    <rPh sb="187" eb="189">
      <t>サキオク</t>
    </rPh>
    <rPh sb="191" eb="193">
      <t>カリイレ</t>
    </rPh>
    <rPh sb="193" eb="194">
      <t>ガク</t>
    </rPh>
    <rPh sb="195" eb="197">
      <t>ヨクセイ</t>
    </rPh>
    <rPh sb="199" eb="201">
      <t>ケッカ</t>
    </rPh>
    <rPh sb="205" eb="207">
      <t>キュウスイ</t>
    </rPh>
    <rPh sb="207" eb="209">
      <t>ゲンカ</t>
    </rPh>
    <rPh sb="210" eb="212">
      <t>ゼンコク</t>
    </rPh>
    <rPh sb="212" eb="214">
      <t>ヘイキン</t>
    </rPh>
    <rPh sb="215" eb="217">
      <t>ヒカク</t>
    </rPh>
    <rPh sb="219" eb="220">
      <t>ヒク</t>
    </rPh>
    <rPh sb="221" eb="223">
      <t>スイジュン</t>
    </rPh>
    <rPh sb="227" eb="229">
      <t>リョウキン</t>
    </rPh>
    <rPh sb="229" eb="231">
      <t>カイシュウ</t>
    </rPh>
    <rPh sb="231" eb="232">
      <t>リツ</t>
    </rPh>
    <rPh sb="238" eb="240">
      <t>ウワマワ</t>
    </rPh>
    <rPh sb="242" eb="244">
      <t>キュウスイ</t>
    </rPh>
    <rPh sb="245" eb="246">
      <t>カカ</t>
    </rPh>
    <rPh sb="247" eb="249">
      <t>ヒヨウ</t>
    </rPh>
    <rPh sb="250" eb="252">
      <t>スイドウ</t>
    </rPh>
    <rPh sb="252" eb="254">
      <t>リョウキン</t>
    </rPh>
    <rPh sb="255" eb="257">
      <t>カイシュウ</t>
    </rPh>
    <rPh sb="262" eb="264">
      <t>ジョウキョウ</t>
    </rPh>
    <rPh sb="272" eb="274">
      <t>シセツ</t>
    </rPh>
    <rPh sb="274" eb="276">
      <t>リヨウ</t>
    </rPh>
    <rPh sb="276" eb="277">
      <t>リツ</t>
    </rPh>
    <rPh sb="279" eb="281">
      <t>ゼンコク</t>
    </rPh>
    <rPh sb="281" eb="283">
      <t>ヘイキン</t>
    </rPh>
    <rPh sb="285" eb="286">
      <t>ヒク</t>
    </rPh>
    <rPh sb="293" eb="295">
      <t>キュウスイ</t>
    </rPh>
    <rPh sb="295" eb="297">
      <t>ジンコウ</t>
    </rPh>
    <rPh sb="298" eb="299">
      <t>ゲン</t>
    </rPh>
    <rPh sb="299" eb="300">
      <t>ショウ</t>
    </rPh>
    <rPh sb="303" eb="305">
      <t>シセツ</t>
    </rPh>
    <rPh sb="305" eb="307">
      <t>キボ</t>
    </rPh>
    <rPh sb="308" eb="310">
      <t>カダイ</t>
    </rPh>
    <rPh sb="319" eb="321">
      <t>ユウシュウ</t>
    </rPh>
    <rPh sb="321" eb="322">
      <t>リツ</t>
    </rPh>
    <rPh sb="323" eb="325">
      <t>ゼンコク</t>
    </rPh>
    <rPh sb="325" eb="327">
      <t>ヘイキン</t>
    </rPh>
    <rPh sb="327" eb="328">
      <t>チ</t>
    </rPh>
    <rPh sb="329" eb="331">
      <t>ドウトウ</t>
    </rPh>
    <rPh sb="332" eb="33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</si>
</sst>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0.71</c:v>
                </c:pt>
                <c:pt idx="1">
                  <c:v>0</c:v>
                </c:pt>
                <c:pt idx="2" formatCode="#,##0.00;&quot;△&quot;#,##0.00;&quot;-&quot;">
                  <c:v>0.28999999999999998</c:v>
                </c:pt>
                <c:pt idx="3" formatCode="#,##0.00;&quot;△&quot;#,##0.00;&quot;-&quot;">
                  <c:v>0.5</c:v>
                </c:pt>
                <c:pt idx="4">
                  <c:v>0</c:v>
                </c:pt>
              </c:numCache>
            </c:numRef>
          </c:val>
          <c:extLst xmlns:c16r2="http://schemas.microsoft.com/office/drawing/2015/06/chart">
            <c:ext xmlns:c16="http://schemas.microsoft.com/office/drawing/2014/chart" uri="{C3380CC4-5D6E-409C-BE32-E72D297353CC}">
              <c16:uniqueId val="{00000000-2C0A-4BCC-9F60-52E745DBB26C}"/>
            </c:ext>
          </c:extLst>
        </c:ser>
        <c:dLbls>
          <c:showLegendKey val="0"/>
          <c:showVal val="0"/>
          <c:showCatName val="0"/>
          <c:showSerName val="0"/>
          <c:showPercent val="0"/>
          <c:showBubbleSize val="0"/>
        </c:dLbls>
        <c:gapWidth val="150"/>
        <c:axId val="108496768"/>
        <c:axId val="1085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xmlns:c16r2="http://schemas.microsoft.com/office/drawing/2015/06/chart">
            <c:ext xmlns:c16="http://schemas.microsoft.com/office/drawing/2014/chart" uri="{C3380CC4-5D6E-409C-BE32-E72D297353CC}">
              <c16:uniqueId val="{00000001-2C0A-4BCC-9F60-52E745DBB26C}"/>
            </c:ext>
          </c:extLst>
        </c:ser>
        <c:dLbls>
          <c:showLegendKey val="0"/>
          <c:showVal val="0"/>
          <c:showCatName val="0"/>
          <c:showSerName val="0"/>
          <c:showPercent val="0"/>
          <c:showBubbleSize val="0"/>
        </c:dLbls>
        <c:marker val="1"/>
        <c:smooth val="0"/>
        <c:axId val="108496768"/>
        <c:axId val="108503040"/>
      </c:lineChart>
      <c:dateAx>
        <c:axId val="108496768"/>
        <c:scaling>
          <c:orientation val="minMax"/>
        </c:scaling>
        <c:delete val="1"/>
        <c:axPos val="b"/>
        <c:numFmt formatCode="&quot;H&quot;yy" sourceLinked="1"/>
        <c:majorTickMark val="none"/>
        <c:minorTickMark val="none"/>
        <c:tickLblPos val="none"/>
        <c:crossAx val="108503040"/>
        <c:crosses val="autoZero"/>
        <c:auto val="1"/>
        <c:lblOffset val="100"/>
        <c:baseTimeUnit val="years"/>
      </c:dateAx>
      <c:valAx>
        <c:axId val="108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35.46</c:v>
                </c:pt>
                <c:pt idx="1">
                  <c:v>36.15</c:v>
                </c:pt>
                <c:pt idx="2">
                  <c:v>36.340000000000003</c:v>
                </c:pt>
                <c:pt idx="3">
                  <c:v>34.049999999999997</c:v>
                </c:pt>
                <c:pt idx="4">
                  <c:v>33.85</c:v>
                </c:pt>
              </c:numCache>
            </c:numRef>
          </c:val>
          <c:extLst xmlns:c16r2="http://schemas.microsoft.com/office/drawing/2015/06/chart">
            <c:ext xmlns:c16="http://schemas.microsoft.com/office/drawing/2014/chart" uri="{C3380CC4-5D6E-409C-BE32-E72D297353CC}">
              <c16:uniqueId val="{00000000-CE00-40BA-A1FB-284782DBF946}"/>
            </c:ext>
          </c:extLst>
        </c:ser>
        <c:dLbls>
          <c:showLegendKey val="0"/>
          <c:showVal val="0"/>
          <c:showCatName val="0"/>
          <c:showSerName val="0"/>
          <c:showPercent val="0"/>
          <c:showBubbleSize val="0"/>
        </c:dLbls>
        <c:gapWidth val="150"/>
        <c:axId val="110696320"/>
        <c:axId val="1106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xmlns:c16r2="http://schemas.microsoft.com/office/drawing/2015/06/chart">
            <c:ext xmlns:c16="http://schemas.microsoft.com/office/drawing/2014/chart" uri="{C3380CC4-5D6E-409C-BE32-E72D297353CC}">
              <c16:uniqueId val="{00000001-CE00-40BA-A1FB-284782DBF946}"/>
            </c:ext>
          </c:extLst>
        </c:ser>
        <c:dLbls>
          <c:showLegendKey val="0"/>
          <c:showVal val="0"/>
          <c:showCatName val="0"/>
          <c:showSerName val="0"/>
          <c:showPercent val="0"/>
          <c:showBubbleSize val="0"/>
        </c:dLbls>
        <c:marker val="1"/>
        <c:smooth val="0"/>
        <c:axId val="110696320"/>
        <c:axId val="110698496"/>
      </c:lineChart>
      <c:dateAx>
        <c:axId val="110696320"/>
        <c:scaling>
          <c:orientation val="minMax"/>
        </c:scaling>
        <c:delete val="1"/>
        <c:axPos val="b"/>
        <c:numFmt formatCode="&quot;H&quot;yy" sourceLinked="1"/>
        <c:majorTickMark val="none"/>
        <c:minorTickMark val="none"/>
        <c:tickLblPos val="none"/>
        <c:crossAx val="110698496"/>
        <c:crosses val="autoZero"/>
        <c:auto val="1"/>
        <c:lblOffset val="100"/>
        <c:baseTimeUnit val="years"/>
      </c:dateAx>
      <c:valAx>
        <c:axId val="110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79.81</c:v>
                </c:pt>
                <c:pt idx="1">
                  <c:v>75.459999999999994</c:v>
                </c:pt>
                <c:pt idx="2">
                  <c:v>73.73</c:v>
                </c:pt>
                <c:pt idx="3">
                  <c:v>74.680000000000007</c:v>
                </c:pt>
                <c:pt idx="4">
                  <c:v>73.849999999999994</c:v>
                </c:pt>
              </c:numCache>
            </c:numRef>
          </c:val>
          <c:extLst xmlns:c16r2="http://schemas.microsoft.com/office/drawing/2015/06/chart">
            <c:ext xmlns:c16="http://schemas.microsoft.com/office/drawing/2014/chart" uri="{C3380CC4-5D6E-409C-BE32-E72D297353CC}">
              <c16:uniqueId val="{00000000-5F6D-43E0-9A9F-4DD06E7E3B15}"/>
            </c:ext>
          </c:extLst>
        </c:ser>
        <c:dLbls>
          <c:showLegendKey val="0"/>
          <c:showVal val="0"/>
          <c:showCatName val="0"/>
          <c:showSerName val="0"/>
          <c:showPercent val="0"/>
          <c:showBubbleSize val="0"/>
        </c:dLbls>
        <c:gapWidth val="150"/>
        <c:axId val="110749952"/>
        <c:axId val="1107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xmlns:c16r2="http://schemas.microsoft.com/office/drawing/2015/06/chart">
            <c:ext xmlns:c16="http://schemas.microsoft.com/office/drawing/2014/chart" uri="{C3380CC4-5D6E-409C-BE32-E72D297353CC}">
              <c16:uniqueId val="{00000001-5F6D-43E0-9A9F-4DD06E7E3B15}"/>
            </c:ext>
          </c:extLst>
        </c:ser>
        <c:dLbls>
          <c:showLegendKey val="0"/>
          <c:showVal val="0"/>
          <c:showCatName val="0"/>
          <c:showSerName val="0"/>
          <c:showPercent val="0"/>
          <c:showBubbleSize val="0"/>
        </c:dLbls>
        <c:marker val="1"/>
        <c:smooth val="0"/>
        <c:axId val="110749952"/>
        <c:axId val="110756224"/>
      </c:lineChart>
      <c:dateAx>
        <c:axId val="110749952"/>
        <c:scaling>
          <c:orientation val="minMax"/>
        </c:scaling>
        <c:delete val="1"/>
        <c:axPos val="b"/>
        <c:numFmt formatCode="&quot;H&quot;yy" sourceLinked="1"/>
        <c:majorTickMark val="none"/>
        <c:minorTickMark val="none"/>
        <c:tickLblPos val="none"/>
        <c:crossAx val="110756224"/>
        <c:crosses val="autoZero"/>
        <c:auto val="1"/>
        <c:lblOffset val="100"/>
        <c:baseTimeUnit val="years"/>
      </c:dateAx>
      <c:valAx>
        <c:axId val="1107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119.95</c:v>
                </c:pt>
                <c:pt idx="1">
                  <c:v>120.53</c:v>
                </c:pt>
                <c:pt idx="2">
                  <c:v>113.48</c:v>
                </c:pt>
                <c:pt idx="3">
                  <c:v>109.97</c:v>
                </c:pt>
                <c:pt idx="4">
                  <c:v>108.08</c:v>
                </c:pt>
              </c:numCache>
            </c:numRef>
          </c:val>
          <c:extLst xmlns:c16r2="http://schemas.microsoft.com/office/drawing/2015/06/chart">
            <c:ext xmlns:c16="http://schemas.microsoft.com/office/drawing/2014/chart" uri="{C3380CC4-5D6E-409C-BE32-E72D297353CC}">
              <c16:uniqueId val="{00000000-C70F-4251-ADD0-DCC124FFE18C}"/>
            </c:ext>
          </c:extLst>
        </c:ser>
        <c:dLbls>
          <c:showLegendKey val="0"/>
          <c:showVal val="0"/>
          <c:showCatName val="0"/>
          <c:showSerName val="0"/>
          <c:showPercent val="0"/>
          <c:showBubbleSize val="0"/>
        </c:dLbls>
        <c:gapWidth val="150"/>
        <c:axId val="110246144"/>
        <c:axId val="1102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xmlns:c16r2="http://schemas.microsoft.com/office/drawing/2015/06/chart">
            <c:ext xmlns:c16="http://schemas.microsoft.com/office/drawing/2014/chart" uri="{C3380CC4-5D6E-409C-BE32-E72D297353CC}">
              <c16:uniqueId val="{00000001-C70F-4251-ADD0-DCC124FFE18C}"/>
            </c:ext>
          </c:extLst>
        </c:ser>
        <c:dLbls>
          <c:showLegendKey val="0"/>
          <c:showVal val="0"/>
          <c:showCatName val="0"/>
          <c:showSerName val="0"/>
          <c:showPercent val="0"/>
          <c:showBubbleSize val="0"/>
        </c:dLbls>
        <c:marker val="1"/>
        <c:smooth val="0"/>
        <c:axId val="110246144"/>
        <c:axId val="110252416"/>
      </c:lineChart>
      <c:dateAx>
        <c:axId val="110246144"/>
        <c:scaling>
          <c:orientation val="minMax"/>
        </c:scaling>
        <c:delete val="1"/>
        <c:axPos val="b"/>
        <c:numFmt formatCode="&quot;H&quot;yy" sourceLinked="1"/>
        <c:majorTickMark val="none"/>
        <c:minorTickMark val="none"/>
        <c:tickLblPos val="none"/>
        <c:crossAx val="110252416"/>
        <c:crosses val="autoZero"/>
        <c:auto val="1"/>
        <c:lblOffset val="100"/>
        <c:baseTimeUnit val="years"/>
      </c:dateAx>
      <c:valAx>
        <c:axId val="11025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60.66</c:v>
                </c:pt>
                <c:pt idx="1">
                  <c:v>61.13</c:v>
                </c:pt>
                <c:pt idx="2">
                  <c:v>62.71</c:v>
                </c:pt>
                <c:pt idx="3">
                  <c:v>62.78</c:v>
                </c:pt>
                <c:pt idx="4">
                  <c:v>61.77</c:v>
                </c:pt>
              </c:numCache>
            </c:numRef>
          </c:val>
          <c:extLst xmlns:c16r2="http://schemas.microsoft.com/office/drawing/2015/06/chart">
            <c:ext xmlns:c16="http://schemas.microsoft.com/office/drawing/2014/chart" uri="{C3380CC4-5D6E-409C-BE32-E72D297353CC}">
              <c16:uniqueId val="{00000000-8EB3-4A52-99B1-DDD50E6891A0}"/>
            </c:ext>
          </c:extLst>
        </c:ser>
        <c:dLbls>
          <c:showLegendKey val="0"/>
          <c:showVal val="0"/>
          <c:showCatName val="0"/>
          <c:showSerName val="0"/>
          <c:showPercent val="0"/>
          <c:showBubbleSize val="0"/>
        </c:dLbls>
        <c:gapWidth val="150"/>
        <c:axId val="110275200"/>
        <c:axId val="1103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xmlns:c16r2="http://schemas.microsoft.com/office/drawing/2015/06/chart">
            <c:ext xmlns:c16="http://schemas.microsoft.com/office/drawing/2014/chart" uri="{C3380CC4-5D6E-409C-BE32-E72D297353CC}">
              <c16:uniqueId val="{00000001-8EB3-4A52-99B1-DDD50E6891A0}"/>
            </c:ext>
          </c:extLst>
        </c:ser>
        <c:dLbls>
          <c:showLegendKey val="0"/>
          <c:showVal val="0"/>
          <c:showCatName val="0"/>
          <c:showSerName val="0"/>
          <c:showPercent val="0"/>
          <c:showBubbleSize val="0"/>
        </c:dLbls>
        <c:marker val="1"/>
        <c:smooth val="0"/>
        <c:axId val="110275200"/>
        <c:axId val="110306048"/>
      </c:lineChart>
      <c:dateAx>
        <c:axId val="110275200"/>
        <c:scaling>
          <c:orientation val="minMax"/>
        </c:scaling>
        <c:delete val="1"/>
        <c:axPos val="b"/>
        <c:numFmt formatCode="&quot;H&quot;yy" sourceLinked="1"/>
        <c:majorTickMark val="none"/>
        <c:minorTickMark val="none"/>
        <c:tickLblPos val="none"/>
        <c:crossAx val="110306048"/>
        <c:crosses val="autoZero"/>
        <c:auto val="1"/>
        <c:lblOffset val="100"/>
        <c:baseTimeUnit val="years"/>
      </c:dateAx>
      <c:valAx>
        <c:axId val="110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38.35</c:v>
                </c:pt>
                <c:pt idx="1">
                  <c:v>41.05</c:v>
                </c:pt>
                <c:pt idx="2">
                  <c:v>55.44</c:v>
                </c:pt>
                <c:pt idx="3">
                  <c:v>57.26</c:v>
                </c:pt>
                <c:pt idx="4">
                  <c:v>56.69</c:v>
                </c:pt>
              </c:numCache>
            </c:numRef>
          </c:val>
          <c:extLst xmlns:c16r2="http://schemas.microsoft.com/office/drawing/2015/06/chart">
            <c:ext xmlns:c16="http://schemas.microsoft.com/office/drawing/2014/chart" uri="{C3380CC4-5D6E-409C-BE32-E72D297353CC}">
              <c16:uniqueId val="{00000000-EBD8-4464-8522-C0876F33D10E}"/>
            </c:ext>
          </c:extLst>
        </c:ser>
        <c:dLbls>
          <c:showLegendKey val="0"/>
          <c:showVal val="0"/>
          <c:showCatName val="0"/>
          <c:showSerName val="0"/>
          <c:showPercent val="0"/>
          <c:showBubbleSize val="0"/>
        </c:dLbls>
        <c:gapWidth val="150"/>
        <c:axId val="110324736"/>
        <c:axId val="1103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xmlns:c16r2="http://schemas.microsoft.com/office/drawing/2015/06/chart">
            <c:ext xmlns:c16="http://schemas.microsoft.com/office/drawing/2014/chart" uri="{C3380CC4-5D6E-409C-BE32-E72D297353CC}">
              <c16:uniqueId val="{00000001-EBD8-4464-8522-C0876F33D10E}"/>
            </c:ext>
          </c:extLst>
        </c:ser>
        <c:dLbls>
          <c:showLegendKey val="0"/>
          <c:showVal val="0"/>
          <c:showCatName val="0"/>
          <c:showSerName val="0"/>
          <c:showPercent val="0"/>
          <c:showBubbleSize val="0"/>
        </c:dLbls>
        <c:marker val="1"/>
        <c:smooth val="0"/>
        <c:axId val="110324736"/>
        <c:axId val="110343296"/>
      </c:lineChart>
      <c:dateAx>
        <c:axId val="110324736"/>
        <c:scaling>
          <c:orientation val="minMax"/>
        </c:scaling>
        <c:delete val="1"/>
        <c:axPos val="b"/>
        <c:numFmt formatCode="&quot;H&quot;yy" sourceLinked="1"/>
        <c:majorTickMark val="none"/>
        <c:minorTickMark val="none"/>
        <c:tickLblPos val="none"/>
        <c:crossAx val="110343296"/>
        <c:crosses val="autoZero"/>
        <c:auto val="1"/>
        <c:lblOffset val="100"/>
        <c:baseTimeUnit val="years"/>
      </c:dateAx>
      <c:valAx>
        <c:axId val="110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E2-40DC-A758-54711478BD35}"/>
            </c:ext>
          </c:extLst>
        </c:ser>
        <c:dLbls>
          <c:showLegendKey val="0"/>
          <c:showVal val="0"/>
          <c:showCatName val="0"/>
          <c:showSerName val="0"/>
          <c:showPercent val="0"/>
          <c:showBubbleSize val="0"/>
        </c:dLbls>
        <c:gapWidth val="150"/>
        <c:axId val="110059520"/>
        <c:axId val="1100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xmlns:c16r2="http://schemas.microsoft.com/office/drawing/2015/06/chart">
            <c:ext xmlns:c16="http://schemas.microsoft.com/office/drawing/2014/chart" uri="{C3380CC4-5D6E-409C-BE32-E72D297353CC}">
              <c16:uniqueId val="{00000001-EEE2-40DC-A758-54711478BD35}"/>
            </c:ext>
          </c:extLst>
        </c:ser>
        <c:dLbls>
          <c:showLegendKey val="0"/>
          <c:showVal val="0"/>
          <c:showCatName val="0"/>
          <c:showSerName val="0"/>
          <c:showPercent val="0"/>
          <c:showBubbleSize val="0"/>
        </c:dLbls>
        <c:marker val="1"/>
        <c:smooth val="0"/>
        <c:axId val="110059520"/>
        <c:axId val="110061440"/>
      </c:lineChart>
      <c:dateAx>
        <c:axId val="110059520"/>
        <c:scaling>
          <c:orientation val="minMax"/>
        </c:scaling>
        <c:delete val="1"/>
        <c:axPos val="b"/>
        <c:numFmt formatCode="&quot;H&quot;yy" sourceLinked="1"/>
        <c:majorTickMark val="none"/>
        <c:minorTickMark val="none"/>
        <c:tickLblPos val="none"/>
        <c:crossAx val="110061440"/>
        <c:crosses val="autoZero"/>
        <c:auto val="1"/>
        <c:lblOffset val="100"/>
        <c:baseTimeUnit val="years"/>
      </c:dateAx>
      <c:valAx>
        <c:axId val="11006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2482.7800000000002</c:v>
                </c:pt>
                <c:pt idx="1">
                  <c:v>3143.66</c:v>
                </c:pt>
                <c:pt idx="2">
                  <c:v>2441.54</c:v>
                </c:pt>
                <c:pt idx="3">
                  <c:v>2574.39</c:v>
                </c:pt>
                <c:pt idx="4">
                  <c:v>361.84</c:v>
                </c:pt>
              </c:numCache>
            </c:numRef>
          </c:val>
          <c:extLst xmlns:c16r2="http://schemas.microsoft.com/office/drawing/2015/06/chart">
            <c:ext xmlns:c16="http://schemas.microsoft.com/office/drawing/2014/chart" uri="{C3380CC4-5D6E-409C-BE32-E72D297353CC}">
              <c16:uniqueId val="{00000000-68E6-42D5-972F-8D43C7890373}"/>
            </c:ext>
          </c:extLst>
        </c:ser>
        <c:dLbls>
          <c:showLegendKey val="0"/>
          <c:showVal val="0"/>
          <c:showCatName val="0"/>
          <c:showSerName val="0"/>
          <c:showPercent val="0"/>
          <c:showBubbleSize val="0"/>
        </c:dLbls>
        <c:gapWidth val="150"/>
        <c:axId val="110094592"/>
        <c:axId val="1101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xmlns:c16r2="http://schemas.microsoft.com/office/drawing/2015/06/chart">
            <c:ext xmlns:c16="http://schemas.microsoft.com/office/drawing/2014/chart" uri="{C3380CC4-5D6E-409C-BE32-E72D297353CC}">
              <c16:uniqueId val="{00000001-68E6-42D5-972F-8D43C7890373}"/>
            </c:ext>
          </c:extLst>
        </c:ser>
        <c:dLbls>
          <c:showLegendKey val="0"/>
          <c:showVal val="0"/>
          <c:showCatName val="0"/>
          <c:showSerName val="0"/>
          <c:showPercent val="0"/>
          <c:showBubbleSize val="0"/>
        </c:dLbls>
        <c:marker val="1"/>
        <c:smooth val="0"/>
        <c:axId val="110094592"/>
        <c:axId val="110100864"/>
      </c:lineChart>
      <c:dateAx>
        <c:axId val="110094592"/>
        <c:scaling>
          <c:orientation val="minMax"/>
        </c:scaling>
        <c:delete val="1"/>
        <c:axPos val="b"/>
        <c:numFmt formatCode="&quot;H&quot;yy" sourceLinked="1"/>
        <c:majorTickMark val="none"/>
        <c:minorTickMark val="none"/>
        <c:tickLblPos val="none"/>
        <c:crossAx val="110100864"/>
        <c:crosses val="autoZero"/>
        <c:auto val="1"/>
        <c:lblOffset val="100"/>
        <c:baseTimeUnit val="years"/>
      </c:dateAx>
      <c:valAx>
        <c:axId val="11010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33.33</c:v>
                </c:pt>
                <c:pt idx="1">
                  <c:v>28.89</c:v>
                </c:pt>
                <c:pt idx="2">
                  <c:v>23.67</c:v>
                </c:pt>
                <c:pt idx="3">
                  <c:v>18.559999999999999</c:v>
                </c:pt>
                <c:pt idx="4">
                  <c:v>12.25</c:v>
                </c:pt>
              </c:numCache>
            </c:numRef>
          </c:val>
          <c:extLst xmlns:c16r2="http://schemas.microsoft.com/office/drawing/2015/06/chart">
            <c:ext xmlns:c16="http://schemas.microsoft.com/office/drawing/2014/chart" uri="{C3380CC4-5D6E-409C-BE32-E72D297353CC}">
              <c16:uniqueId val="{00000000-C35E-476B-9A39-A553D0415AFC}"/>
            </c:ext>
          </c:extLst>
        </c:ser>
        <c:dLbls>
          <c:showLegendKey val="0"/>
          <c:showVal val="0"/>
          <c:showCatName val="0"/>
          <c:showSerName val="0"/>
          <c:showPercent val="0"/>
          <c:showBubbleSize val="0"/>
        </c:dLbls>
        <c:gapWidth val="150"/>
        <c:axId val="110146688"/>
        <c:axId val="1101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xmlns:c16r2="http://schemas.microsoft.com/office/drawing/2015/06/chart">
            <c:ext xmlns:c16="http://schemas.microsoft.com/office/drawing/2014/chart" uri="{C3380CC4-5D6E-409C-BE32-E72D297353CC}">
              <c16:uniqueId val="{00000001-C35E-476B-9A39-A553D0415AFC}"/>
            </c:ext>
          </c:extLst>
        </c:ser>
        <c:dLbls>
          <c:showLegendKey val="0"/>
          <c:showVal val="0"/>
          <c:showCatName val="0"/>
          <c:showSerName val="0"/>
          <c:showPercent val="0"/>
          <c:showBubbleSize val="0"/>
        </c:dLbls>
        <c:marker val="1"/>
        <c:smooth val="0"/>
        <c:axId val="110146688"/>
        <c:axId val="110148608"/>
      </c:lineChart>
      <c:dateAx>
        <c:axId val="110146688"/>
        <c:scaling>
          <c:orientation val="minMax"/>
        </c:scaling>
        <c:delete val="1"/>
        <c:axPos val="b"/>
        <c:numFmt formatCode="&quot;H&quot;yy" sourceLinked="1"/>
        <c:majorTickMark val="none"/>
        <c:minorTickMark val="none"/>
        <c:tickLblPos val="none"/>
        <c:crossAx val="110148608"/>
        <c:crosses val="autoZero"/>
        <c:auto val="1"/>
        <c:lblOffset val="100"/>
        <c:baseTimeUnit val="years"/>
      </c:dateAx>
      <c:valAx>
        <c:axId val="11014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124.21</c:v>
                </c:pt>
                <c:pt idx="1">
                  <c:v>124.68</c:v>
                </c:pt>
                <c:pt idx="2">
                  <c:v>116.19</c:v>
                </c:pt>
                <c:pt idx="3">
                  <c:v>111.63</c:v>
                </c:pt>
                <c:pt idx="4">
                  <c:v>109.54</c:v>
                </c:pt>
              </c:numCache>
            </c:numRef>
          </c:val>
          <c:extLst xmlns:c16r2="http://schemas.microsoft.com/office/drawing/2015/06/chart">
            <c:ext xmlns:c16="http://schemas.microsoft.com/office/drawing/2014/chart" uri="{C3380CC4-5D6E-409C-BE32-E72D297353CC}">
              <c16:uniqueId val="{00000000-009F-47A2-AA7D-1603FC88DAD7}"/>
            </c:ext>
          </c:extLst>
        </c:ser>
        <c:dLbls>
          <c:showLegendKey val="0"/>
          <c:showVal val="0"/>
          <c:showCatName val="0"/>
          <c:showSerName val="0"/>
          <c:showPercent val="0"/>
          <c:showBubbleSize val="0"/>
        </c:dLbls>
        <c:gapWidth val="150"/>
        <c:axId val="110183936"/>
        <c:axId val="1101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xmlns:c16r2="http://schemas.microsoft.com/office/drawing/2015/06/chart">
            <c:ext xmlns:c16="http://schemas.microsoft.com/office/drawing/2014/chart" uri="{C3380CC4-5D6E-409C-BE32-E72D297353CC}">
              <c16:uniqueId val="{00000001-009F-47A2-AA7D-1603FC88DAD7}"/>
            </c:ext>
          </c:extLst>
        </c:ser>
        <c:dLbls>
          <c:showLegendKey val="0"/>
          <c:showVal val="0"/>
          <c:showCatName val="0"/>
          <c:showSerName val="0"/>
          <c:showPercent val="0"/>
          <c:showBubbleSize val="0"/>
        </c:dLbls>
        <c:marker val="1"/>
        <c:smooth val="0"/>
        <c:axId val="110183936"/>
        <c:axId val="110185856"/>
      </c:lineChart>
      <c:dateAx>
        <c:axId val="110183936"/>
        <c:scaling>
          <c:orientation val="minMax"/>
        </c:scaling>
        <c:delete val="1"/>
        <c:axPos val="b"/>
        <c:numFmt formatCode="&quot;H&quot;yy" sourceLinked="1"/>
        <c:majorTickMark val="none"/>
        <c:minorTickMark val="none"/>
        <c:tickLblPos val="none"/>
        <c:crossAx val="110185856"/>
        <c:crosses val="autoZero"/>
        <c:auto val="1"/>
        <c:lblOffset val="100"/>
        <c:baseTimeUnit val="years"/>
      </c:dateAx>
      <c:valAx>
        <c:axId val="1101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122.28</c:v>
                </c:pt>
                <c:pt idx="1">
                  <c:v>123.08</c:v>
                </c:pt>
                <c:pt idx="2">
                  <c:v>132.33000000000001</c:v>
                </c:pt>
                <c:pt idx="3">
                  <c:v>138.05000000000001</c:v>
                </c:pt>
                <c:pt idx="4">
                  <c:v>140.55000000000001</c:v>
                </c:pt>
              </c:numCache>
            </c:numRef>
          </c:val>
          <c:extLst xmlns:c16r2="http://schemas.microsoft.com/office/drawing/2015/06/chart">
            <c:ext xmlns:c16="http://schemas.microsoft.com/office/drawing/2014/chart" uri="{C3380CC4-5D6E-409C-BE32-E72D297353CC}">
              <c16:uniqueId val="{00000000-0F0A-408A-A98F-9C75EEE6270C}"/>
            </c:ext>
          </c:extLst>
        </c:ser>
        <c:dLbls>
          <c:showLegendKey val="0"/>
          <c:showVal val="0"/>
          <c:showCatName val="0"/>
          <c:showSerName val="0"/>
          <c:showPercent val="0"/>
          <c:showBubbleSize val="0"/>
        </c:dLbls>
        <c:gapWidth val="150"/>
        <c:axId val="110208512"/>
        <c:axId val="1102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xmlns:c16r2="http://schemas.microsoft.com/office/drawing/2015/06/chart">
            <c:ext xmlns:c16="http://schemas.microsoft.com/office/drawing/2014/chart" uri="{C3380CC4-5D6E-409C-BE32-E72D297353CC}">
              <c16:uniqueId val="{00000001-0F0A-408A-A98F-9C75EEE6270C}"/>
            </c:ext>
          </c:extLst>
        </c:ser>
        <c:dLbls>
          <c:showLegendKey val="0"/>
          <c:showVal val="0"/>
          <c:showCatName val="0"/>
          <c:showSerName val="0"/>
          <c:showPercent val="0"/>
          <c:showBubbleSize val="0"/>
        </c:dLbls>
        <c:marker val="1"/>
        <c:smooth val="0"/>
        <c:axId val="110208512"/>
        <c:axId val="110210432"/>
      </c:lineChart>
      <c:dateAx>
        <c:axId val="110208512"/>
        <c:scaling>
          <c:orientation val="minMax"/>
        </c:scaling>
        <c:delete val="1"/>
        <c:axPos val="b"/>
        <c:numFmt formatCode="&quot;H&quot;yy" sourceLinked="1"/>
        <c:majorTickMark val="none"/>
        <c:minorTickMark val="none"/>
        <c:tickLblPos val="none"/>
        <c:crossAx val="110210432"/>
        <c:crosses val="autoZero"/>
        <c:auto val="1"/>
        <c:lblOffset val="100"/>
        <c:baseTimeUnit val="years"/>
      </c:dateAx>
      <c:valAx>
        <c:axId val="110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すさみ町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3822</v>
      </c>
      <c r="AM8" s="61"/>
      <c r="AN8" s="61"/>
      <c r="AO8" s="61"/>
      <c r="AP8" s="61"/>
      <c r="AQ8" s="61"/>
      <c r="AR8" s="61"/>
      <c r="AS8" s="61"/>
      <c r="AT8" s="52">
        <f>データ!$S$6</f>
        <v>174.45</v>
      </c>
      <c r="AU8" s="53"/>
      <c r="AV8" s="53"/>
      <c r="AW8" s="53"/>
      <c r="AX8" s="53"/>
      <c r="AY8" s="53"/>
      <c r="AZ8" s="53"/>
      <c r="BA8" s="53"/>
      <c r="BB8" s="54">
        <f>データ!$T$6</f>
        <v>21.91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91.71</v>
      </c>
      <c r="J10" s="53"/>
      <c r="K10" s="53"/>
      <c r="L10" s="53"/>
      <c r="M10" s="53"/>
      <c r="N10" s="53"/>
      <c r="O10" s="64"/>
      <c r="P10" s="54">
        <f>データ!$P$6</f>
        <v>64.03</v>
      </c>
      <c r="Q10" s="54"/>
      <c r="R10" s="54"/>
      <c r="S10" s="54"/>
      <c r="T10" s="54"/>
      <c r="U10" s="54"/>
      <c r="V10" s="54"/>
      <c r="W10" s="61">
        <f>データ!$Q$6</f>
        <v>2915</v>
      </c>
      <c r="X10" s="61"/>
      <c r="Y10" s="61"/>
      <c r="Z10" s="61"/>
      <c r="AA10" s="61"/>
      <c r="AB10" s="61"/>
      <c r="AC10" s="61"/>
      <c r="AD10" s="2"/>
      <c r="AE10" s="2"/>
      <c r="AF10" s="2"/>
      <c r="AG10" s="2"/>
      <c r="AH10" s="4"/>
      <c r="AI10" s="4"/>
      <c r="AJ10" s="4"/>
      <c r="AK10" s="4"/>
      <c r="AL10" s="61">
        <f>データ!$U$6</f>
        <v>2421</v>
      </c>
      <c r="AM10" s="61"/>
      <c r="AN10" s="61"/>
      <c r="AO10" s="61"/>
      <c r="AP10" s="61"/>
      <c r="AQ10" s="61"/>
      <c r="AR10" s="61"/>
      <c r="AS10" s="61"/>
      <c r="AT10" s="52">
        <f>データ!$V$6</f>
        <v>25</v>
      </c>
      <c r="AU10" s="53"/>
      <c r="AV10" s="53"/>
      <c r="AW10" s="53"/>
      <c r="AX10" s="53"/>
      <c r="AY10" s="53"/>
      <c r="AZ10" s="53"/>
      <c r="BA10" s="53"/>
      <c r="BB10" s="54">
        <f>データ!$W$6</f>
        <v>96.84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ixzdl5bS8Rf3uze/a/VQUIBdKvxlbozrIEdZjQ47dz6faINwcjl+6hWSQ4L7w9Y2WGrysuBrzIZsou8Bs1Jxg==" saltValue="4TLImzGnVW4xtJ+pmOtV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304069</v>
      </c>
      <c r="D6" s="34">
        <f t="shared" si="3"/>
        <v>46</v>
      </c>
      <c r="E6" s="34">
        <f t="shared" si="3"/>
        <v>1</v>
      </c>
      <c r="F6" s="34">
        <f t="shared" si="3"/>
        <v>0</v>
      </c>
      <c r="G6" s="34">
        <f t="shared" si="3"/>
        <v>1</v>
      </c>
      <c r="H6" s="34" t="str">
        <f t="shared" si="3"/>
        <v>和歌山県　すさみ町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91.71</v>
      </c>
      <c r="P6" s="35">
        <f t="shared" si="3"/>
        <v>64.03</v>
      </c>
      <c r="Q6" s="35">
        <f t="shared" si="3"/>
        <v>2915</v>
      </c>
      <c r="R6" s="35">
        <f t="shared" si="3"/>
        <v>3822</v>
      </c>
      <c r="S6" s="35">
        <f t="shared" si="3"/>
        <v>174.45</v>
      </c>
      <c r="T6" s="35">
        <f t="shared" si="3"/>
        <v>21.91</v>
      </c>
      <c r="U6" s="35">
        <f t="shared" si="3"/>
        <v>2421</v>
      </c>
      <c r="V6" s="35">
        <f t="shared" si="3"/>
        <v>25</v>
      </c>
      <c r="W6" s="35">
        <f t="shared" si="3"/>
        <v>96.84</v>
      </c>
      <c r="X6" s="36">
        <f>IF(X7="",NA(),X7)</f>
        <v>119.95</v>
      </c>
      <c r="Y6" s="36">
        <f t="shared" ref="Y6:AG6" si="4">IF(Y7="",NA(),Y7)</f>
        <v>120.53</v>
      </c>
      <c r="Z6" s="36">
        <f t="shared" si="4"/>
        <v>113.48</v>
      </c>
      <c r="AA6" s="36">
        <f t="shared" si="4"/>
        <v>109.97</v>
      </c>
      <c r="AB6" s="36">
        <f t="shared" si="4"/>
        <v>108.08</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2482.7800000000002</v>
      </c>
      <c r="AU6" s="36">
        <f t="shared" ref="AU6:BC6" si="6">IF(AU7="",NA(),AU7)</f>
        <v>3143.66</v>
      </c>
      <c r="AV6" s="36">
        <f t="shared" si="6"/>
        <v>2441.54</v>
      </c>
      <c r="AW6" s="36">
        <f t="shared" si="6"/>
        <v>2574.39</v>
      </c>
      <c r="AX6" s="36">
        <f t="shared" si="6"/>
        <v>361.84</v>
      </c>
      <c r="AY6" s="36">
        <f t="shared" si="6"/>
        <v>477.44</v>
      </c>
      <c r="AZ6" s="36">
        <f t="shared" si="6"/>
        <v>445.85</v>
      </c>
      <c r="BA6" s="36">
        <f t="shared" si="6"/>
        <v>450.54</v>
      </c>
      <c r="BB6" s="36">
        <f t="shared" si="6"/>
        <v>348.88</v>
      </c>
      <c r="BC6" s="36">
        <f t="shared" si="6"/>
        <v>381.07</v>
      </c>
      <c r="BD6" s="35" t="str">
        <f>IF(BD7="","",IF(BD7="-","【-】","【"&amp;SUBSTITUTE(TEXT(BD7,"#,##0.00"),"-","△")&amp;"】"))</f>
        <v>【260.31】</v>
      </c>
      <c r="BE6" s="36">
        <f>IF(BE7="",NA(),BE7)</f>
        <v>33.33</v>
      </c>
      <c r="BF6" s="36">
        <f t="shared" ref="BF6:BN6" si="7">IF(BF7="",NA(),BF7)</f>
        <v>28.89</v>
      </c>
      <c r="BG6" s="36">
        <f t="shared" si="7"/>
        <v>23.67</v>
      </c>
      <c r="BH6" s="36">
        <f t="shared" si="7"/>
        <v>18.559999999999999</v>
      </c>
      <c r="BI6" s="36">
        <f t="shared" si="7"/>
        <v>12.25</v>
      </c>
      <c r="BJ6" s="36">
        <f t="shared" si="7"/>
        <v>485.75</v>
      </c>
      <c r="BK6" s="36">
        <f t="shared" si="7"/>
        <v>516.34</v>
      </c>
      <c r="BL6" s="36">
        <f t="shared" si="7"/>
        <v>496.56</v>
      </c>
      <c r="BM6" s="36">
        <f t="shared" si="7"/>
        <v>540.38</v>
      </c>
      <c r="BN6" s="36">
        <f t="shared" si="7"/>
        <v>556.47</v>
      </c>
      <c r="BO6" s="35" t="str">
        <f>IF(BO7="","",IF(BO7="-","【-】","【"&amp;SUBSTITUTE(TEXT(BO7,"#,##0.00"),"-","△")&amp;"】"))</f>
        <v>【275.67】</v>
      </c>
      <c r="BP6" s="36">
        <f>IF(BP7="",NA(),BP7)</f>
        <v>124.21</v>
      </c>
      <c r="BQ6" s="36">
        <f t="shared" ref="BQ6:BY6" si="8">IF(BQ7="",NA(),BQ7)</f>
        <v>124.68</v>
      </c>
      <c r="BR6" s="36">
        <f t="shared" si="8"/>
        <v>116.19</v>
      </c>
      <c r="BS6" s="36">
        <f t="shared" si="8"/>
        <v>111.63</v>
      </c>
      <c r="BT6" s="36">
        <f t="shared" si="8"/>
        <v>109.54</v>
      </c>
      <c r="BU6" s="36">
        <f t="shared" si="8"/>
        <v>83.59</v>
      </c>
      <c r="BV6" s="36">
        <f t="shared" si="8"/>
        <v>83.27</v>
      </c>
      <c r="BW6" s="36">
        <f t="shared" si="8"/>
        <v>84.9</v>
      </c>
      <c r="BX6" s="36">
        <f t="shared" si="8"/>
        <v>83.22</v>
      </c>
      <c r="BY6" s="36">
        <f t="shared" si="8"/>
        <v>78.67</v>
      </c>
      <c r="BZ6" s="35" t="str">
        <f>IF(BZ7="","",IF(BZ7="-","【-】","【"&amp;SUBSTITUTE(TEXT(BZ7,"#,##0.00"),"-","△")&amp;"】"))</f>
        <v>【100.05】</v>
      </c>
      <c r="CA6" s="36">
        <f>IF(CA7="",NA(),CA7)</f>
        <v>122.28</v>
      </c>
      <c r="CB6" s="36">
        <f t="shared" ref="CB6:CJ6" si="9">IF(CB7="",NA(),CB7)</f>
        <v>123.08</v>
      </c>
      <c r="CC6" s="36">
        <f t="shared" si="9"/>
        <v>132.33000000000001</v>
      </c>
      <c r="CD6" s="36">
        <f t="shared" si="9"/>
        <v>138.05000000000001</v>
      </c>
      <c r="CE6" s="36">
        <f t="shared" si="9"/>
        <v>140.55000000000001</v>
      </c>
      <c r="CF6" s="36">
        <f t="shared" si="9"/>
        <v>230.22</v>
      </c>
      <c r="CG6" s="36">
        <f t="shared" si="9"/>
        <v>228.81</v>
      </c>
      <c r="CH6" s="36">
        <f t="shared" si="9"/>
        <v>231.9</v>
      </c>
      <c r="CI6" s="36">
        <f t="shared" si="9"/>
        <v>234.17</v>
      </c>
      <c r="CJ6" s="36">
        <f t="shared" si="9"/>
        <v>257.95</v>
      </c>
      <c r="CK6" s="35" t="str">
        <f>IF(CK7="","",IF(CK7="-","【-】","【"&amp;SUBSTITUTE(TEXT(CK7,"#,##0.00"),"-","△")&amp;"】"))</f>
        <v>【166.40】</v>
      </c>
      <c r="CL6" s="36">
        <f>IF(CL7="",NA(),CL7)</f>
        <v>35.46</v>
      </c>
      <c r="CM6" s="36">
        <f t="shared" ref="CM6:CU6" si="10">IF(CM7="",NA(),CM7)</f>
        <v>36.15</v>
      </c>
      <c r="CN6" s="36">
        <f t="shared" si="10"/>
        <v>36.340000000000003</v>
      </c>
      <c r="CO6" s="36">
        <f t="shared" si="10"/>
        <v>34.049999999999997</v>
      </c>
      <c r="CP6" s="36">
        <f t="shared" si="10"/>
        <v>33.85</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79.81</v>
      </c>
      <c r="CX6" s="36">
        <f t="shared" ref="CX6:DF6" si="11">IF(CX7="",NA(),CX7)</f>
        <v>75.459999999999994</v>
      </c>
      <c r="CY6" s="36">
        <f t="shared" si="11"/>
        <v>73.73</v>
      </c>
      <c r="CZ6" s="36">
        <f t="shared" si="11"/>
        <v>74.680000000000007</v>
      </c>
      <c r="DA6" s="36">
        <f t="shared" si="11"/>
        <v>73.849999999999994</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60.66</v>
      </c>
      <c r="DI6" s="36">
        <f t="shared" ref="DI6:DQ6" si="12">IF(DI7="",NA(),DI7)</f>
        <v>61.13</v>
      </c>
      <c r="DJ6" s="36">
        <f t="shared" si="12"/>
        <v>62.71</v>
      </c>
      <c r="DK6" s="36">
        <f t="shared" si="12"/>
        <v>62.78</v>
      </c>
      <c r="DL6" s="36">
        <f t="shared" si="12"/>
        <v>61.77</v>
      </c>
      <c r="DM6" s="36">
        <f t="shared" si="12"/>
        <v>52.4</v>
      </c>
      <c r="DN6" s="36">
        <f t="shared" si="12"/>
        <v>51.89</v>
      </c>
      <c r="DO6" s="36">
        <f t="shared" si="12"/>
        <v>54.09</v>
      </c>
      <c r="DP6" s="36">
        <f t="shared" si="12"/>
        <v>52.73</v>
      </c>
      <c r="DQ6" s="36">
        <f t="shared" si="12"/>
        <v>53.25</v>
      </c>
      <c r="DR6" s="35" t="str">
        <f>IF(DR7="","",IF(DR7="-","【-】","【"&amp;SUBSTITUTE(TEXT(DR7,"#,##0.00"),"-","△")&amp;"】"))</f>
        <v>【50.19】</v>
      </c>
      <c r="DS6" s="36">
        <f>IF(DS7="",NA(),DS7)</f>
        <v>38.35</v>
      </c>
      <c r="DT6" s="36">
        <f t="shared" ref="DT6:EB6" si="13">IF(DT7="",NA(),DT7)</f>
        <v>41.05</v>
      </c>
      <c r="DU6" s="36">
        <f t="shared" si="13"/>
        <v>55.44</v>
      </c>
      <c r="DV6" s="36">
        <f t="shared" si="13"/>
        <v>57.26</v>
      </c>
      <c r="DW6" s="36">
        <f t="shared" si="13"/>
        <v>56.69</v>
      </c>
      <c r="DX6" s="36">
        <f t="shared" si="13"/>
        <v>14.01</v>
      </c>
      <c r="DY6" s="36">
        <f t="shared" si="13"/>
        <v>14.74</v>
      </c>
      <c r="DZ6" s="36">
        <f t="shared" si="13"/>
        <v>18.68</v>
      </c>
      <c r="EA6" s="36">
        <f t="shared" si="13"/>
        <v>19.91</v>
      </c>
      <c r="EB6" s="36">
        <f t="shared" si="13"/>
        <v>23.02</v>
      </c>
      <c r="EC6" s="35" t="str">
        <f>IF(EC7="","",IF(EC7="-","【-】","【"&amp;SUBSTITUTE(TEXT(EC7,"#,##0.00"),"-","△")&amp;"】"))</f>
        <v>【20.63】</v>
      </c>
      <c r="ED6" s="36">
        <f>IF(ED7="",NA(),ED7)</f>
        <v>0.71</v>
      </c>
      <c r="EE6" s="35">
        <f t="shared" ref="EE6:EM6" si="14">IF(EE7="",NA(),EE7)</f>
        <v>0</v>
      </c>
      <c r="EF6" s="36">
        <f t="shared" si="14"/>
        <v>0.28999999999999998</v>
      </c>
      <c r="EG6" s="36">
        <f t="shared" si="14"/>
        <v>0.5</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304069</v>
      </c>
      <c r="D7" s="38">
        <v>46</v>
      </c>
      <c r="E7" s="38">
        <v>1</v>
      </c>
      <c r="F7" s="38">
        <v>0</v>
      </c>
      <c r="G7" s="38">
        <v>1</v>
      </c>
      <c r="H7" s="38" t="s">
        <v>93</v>
      </c>
      <c r="I7" s="38" t="s">
        <v>94</v>
      </c>
      <c r="J7" s="38" t="s">
        <v>95</v>
      </c>
      <c r="K7" s="38" t="s">
        <v>96</v>
      </c>
      <c r="L7" s="38" t="s">
        <v>97</v>
      </c>
      <c r="M7" s="38" t="s">
        <v>98</v>
      </c>
      <c r="N7" s="39" t="s">
        <v>99</v>
      </c>
      <c r="O7" s="39">
        <v>91.71</v>
      </c>
      <c r="P7" s="39">
        <v>64.03</v>
      </c>
      <c r="Q7" s="39">
        <v>2915</v>
      </c>
      <c r="R7" s="39">
        <v>3822</v>
      </c>
      <c r="S7" s="39">
        <v>174.45</v>
      </c>
      <c r="T7" s="39">
        <v>21.91</v>
      </c>
      <c r="U7" s="39">
        <v>2421</v>
      </c>
      <c r="V7" s="39">
        <v>25</v>
      </c>
      <c r="W7" s="39">
        <v>96.84</v>
      </c>
      <c r="X7" s="39">
        <v>119.95</v>
      </c>
      <c r="Y7" s="39">
        <v>120.53</v>
      </c>
      <c r="Z7" s="39">
        <v>113.48</v>
      </c>
      <c r="AA7" s="39">
        <v>109.97</v>
      </c>
      <c r="AB7" s="39">
        <v>108.08</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2482.7800000000002</v>
      </c>
      <c r="AU7" s="39">
        <v>3143.66</v>
      </c>
      <c r="AV7" s="39">
        <v>2441.54</v>
      </c>
      <c r="AW7" s="39">
        <v>2574.39</v>
      </c>
      <c r="AX7" s="39">
        <v>361.84</v>
      </c>
      <c r="AY7" s="39">
        <v>477.44</v>
      </c>
      <c r="AZ7" s="39">
        <v>445.85</v>
      </c>
      <c r="BA7" s="39">
        <v>450.54</v>
      </c>
      <c r="BB7" s="39">
        <v>348.88</v>
      </c>
      <c r="BC7" s="39">
        <v>381.07</v>
      </c>
      <c r="BD7" s="39">
        <v>260.31</v>
      </c>
      <c r="BE7" s="39">
        <v>33.33</v>
      </c>
      <c r="BF7" s="39">
        <v>28.89</v>
      </c>
      <c r="BG7" s="39">
        <v>23.67</v>
      </c>
      <c r="BH7" s="39">
        <v>18.559999999999999</v>
      </c>
      <c r="BI7" s="39">
        <v>12.25</v>
      </c>
      <c r="BJ7" s="39">
        <v>485.75</v>
      </c>
      <c r="BK7" s="39">
        <v>516.34</v>
      </c>
      <c r="BL7" s="39">
        <v>496.56</v>
      </c>
      <c r="BM7" s="39">
        <v>540.38</v>
      </c>
      <c r="BN7" s="39">
        <v>556.47</v>
      </c>
      <c r="BO7" s="39">
        <v>275.67</v>
      </c>
      <c r="BP7" s="39">
        <v>124.21</v>
      </c>
      <c r="BQ7" s="39">
        <v>124.68</v>
      </c>
      <c r="BR7" s="39">
        <v>116.19</v>
      </c>
      <c r="BS7" s="39">
        <v>111.63</v>
      </c>
      <c r="BT7" s="39">
        <v>109.54</v>
      </c>
      <c r="BU7" s="39">
        <v>83.59</v>
      </c>
      <c r="BV7" s="39">
        <v>83.27</v>
      </c>
      <c r="BW7" s="39">
        <v>84.9</v>
      </c>
      <c r="BX7" s="39">
        <v>83.22</v>
      </c>
      <c r="BY7" s="39">
        <v>78.67</v>
      </c>
      <c r="BZ7" s="39">
        <v>100.05</v>
      </c>
      <c r="CA7" s="39">
        <v>122.28</v>
      </c>
      <c r="CB7" s="39">
        <v>123.08</v>
      </c>
      <c r="CC7" s="39">
        <v>132.33000000000001</v>
      </c>
      <c r="CD7" s="39">
        <v>138.05000000000001</v>
      </c>
      <c r="CE7" s="39">
        <v>140.55000000000001</v>
      </c>
      <c r="CF7" s="39">
        <v>230.22</v>
      </c>
      <c r="CG7" s="39">
        <v>228.81</v>
      </c>
      <c r="CH7" s="39">
        <v>231.9</v>
      </c>
      <c r="CI7" s="39">
        <v>234.17</v>
      </c>
      <c r="CJ7" s="39">
        <v>257.95</v>
      </c>
      <c r="CK7" s="39">
        <v>166.4</v>
      </c>
      <c r="CL7" s="39">
        <v>35.46</v>
      </c>
      <c r="CM7" s="39">
        <v>36.15</v>
      </c>
      <c r="CN7" s="39">
        <v>36.340000000000003</v>
      </c>
      <c r="CO7" s="39">
        <v>34.049999999999997</v>
      </c>
      <c r="CP7" s="39">
        <v>33.85</v>
      </c>
      <c r="CQ7" s="39">
        <v>41.09</v>
      </c>
      <c r="CR7" s="39">
        <v>38.979999999999997</v>
      </c>
      <c r="CS7" s="39">
        <v>39.61</v>
      </c>
      <c r="CT7" s="39">
        <v>41.06</v>
      </c>
      <c r="CU7" s="39">
        <v>39.94</v>
      </c>
      <c r="CV7" s="39">
        <v>60.69</v>
      </c>
      <c r="CW7" s="39">
        <v>79.81</v>
      </c>
      <c r="CX7" s="39">
        <v>75.459999999999994</v>
      </c>
      <c r="CY7" s="39">
        <v>73.73</v>
      </c>
      <c r="CZ7" s="39">
        <v>74.680000000000007</v>
      </c>
      <c r="DA7" s="39">
        <v>73.849999999999994</v>
      </c>
      <c r="DB7" s="39">
        <v>75.91</v>
      </c>
      <c r="DC7" s="39">
        <v>75.010000000000005</v>
      </c>
      <c r="DD7" s="39">
        <v>72.959999999999994</v>
      </c>
      <c r="DE7" s="39">
        <v>72.42</v>
      </c>
      <c r="DF7" s="39">
        <v>69.41</v>
      </c>
      <c r="DG7" s="39">
        <v>89.82</v>
      </c>
      <c r="DH7" s="39">
        <v>60.66</v>
      </c>
      <c r="DI7" s="39">
        <v>61.13</v>
      </c>
      <c r="DJ7" s="39">
        <v>62.71</v>
      </c>
      <c r="DK7" s="39">
        <v>62.78</v>
      </c>
      <c r="DL7" s="39">
        <v>61.77</v>
      </c>
      <c r="DM7" s="39">
        <v>52.4</v>
      </c>
      <c r="DN7" s="39">
        <v>51.89</v>
      </c>
      <c r="DO7" s="39">
        <v>54.09</v>
      </c>
      <c r="DP7" s="39">
        <v>52.73</v>
      </c>
      <c r="DQ7" s="39">
        <v>53.25</v>
      </c>
      <c r="DR7" s="39">
        <v>50.19</v>
      </c>
      <c r="DS7" s="39">
        <v>38.35</v>
      </c>
      <c r="DT7" s="39">
        <v>41.05</v>
      </c>
      <c r="DU7" s="39">
        <v>55.44</v>
      </c>
      <c r="DV7" s="39">
        <v>57.26</v>
      </c>
      <c r="DW7" s="39">
        <v>56.69</v>
      </c>
      <c r="DX7" s="39">
        <v>14.01</v>
      </c>
      <c r="DY7" s="39">
        <v>14.74</v>
      </c>
      <c r="DZ7" s="39">
        <v>18.68</v>
      </c>
      <c r="EA7" s="39">
        <v>19.91</v>
      </c>
      <c r="EB7" s="39">
        <v>23.02</v>
      </c>
      <c r="EC7" s="39">
        <v>20.63</v>
      </c>
      <c r="ED7" s="39">
        <v>0.71</v>
      </c>
      <c r="EE7" s="39">
        <v>0</v>
      </c>
      <c r="EF7" s="39">
        <v>0.28999999999999998</v>
      </c>
      <c r="EG7" s="39">
        <v>0.5</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2022-01-13T07:06:31Z</cp:lastPrinted>
  <dcterms:created xsi:type="dcterms:W3CDTF">2021-12-03T06:54:48Z</dcterms:created>
  <dcterms:modified xsi:type="dcterms:W3CDTF">2022-01-13T07:54:11Z</dcterms:modified>
</cp:coreProperties>
</file>