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fs\総務課\財政係\各種調査・検査\令和03年度調査関係\01財政一般\◆2022.01.06（【R4.2.4〆切】公営企業に係る経営比較分析表の分析等について（依頼））\04_回答\"/>
    </mc:Choice>
  </mc:AlternateContent>
  <xr:revisionPtr revIDLastSave="0" documentId="8_{D9BFE9CB-C891-4B1A-AEF0-A4D009B0565C}" xr6:coauthVersionLast="36" xr6:coauthVersionMax="36" xr10:uidLastSave="{00000000-0000-0000-0000-000000000000}"/>
  <workbookProtection workbookAlgorithmName="SHA-512" workbookHashValue="uQpuvEjb3rKGuzYldg+fHLs9W91XUPCllWgbNm1+viEI6MQazKU0Em0a+mPRcmgt5X5WjcbWgzdF/VRX2ULZIg==" workbookSaltValue="U/LYB4MOBmNuCipCIYCKB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<sst xmlns="http://schemas.openxmlformats.org/spreadsheetml/2006/main" count="236" uniqueCount="119">
  <si>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</si>
  <si>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</si>
  <si>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</si>
  <si>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</si>
  <si>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</si>
  <si>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</si>
  <si>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</si>
  <si>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</si>
  <si>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</si>
  <si>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</si>
  <si>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</si>
  <si>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</si>
  <si>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</si>
  <si>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</si>
  <si>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</si>
  <si>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</si>
  <si>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</si>
  <si>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</si>
  <si>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</si>
  <si>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</si>
  <si>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</si>
  <si>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</si>
  <si>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</si>
  <si>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</si>
  <si>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</si>
  <si>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</si>
  <si>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</si>
  <si>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</si>
  <si>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</si>
  <si>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</si>
  <si>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</si>
  <si>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</si>
  <si>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</si>
  <si>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</si>
  <si>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</si>
  <si>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</si>
  <si>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</si>
  <si>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</si>
  <si>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</si>
  <si>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</si>
  <si>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</si>
  <si>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</si>
  <si>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</si>
  <si>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</si>
  <si>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</si>
  <si>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</si>
  <si>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</si>
  <si>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</si>
  <si>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</si>
  <si>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</si>
  <si>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</si>
  <si>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</si>
  <si>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</si>
  <si>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</si>
  <si>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</si>
  <si>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</si>
  <si>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</si>
  <si>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</si>
  <si>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</si>
  <si>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</si>
  <si>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</si>
  <si>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</si>
  <si>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</si>
  <si>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</si>
  <si>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</si>
  <si>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</si>
  <si>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</si>
  <si>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</si>
  <si>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</si>
  <si>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</si>
  <si>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</si>
  <si>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</si>
  <si>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</si>
  <si>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</si>
  <si>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</si>
  <si>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</si>
  <si>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</si>
  <si>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</si>
  <si>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</si>
  <si>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</si>
  <si>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</si>
  <si>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</si>
  <si>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</si>
  <si>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</si>
  <si>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</si>
  <si>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</si>
  <si>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</si>
  <si>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</si>
  <si>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</si>
  <si>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</si>
  <si>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</si>
  <si>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</si>
  <si>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</si>
  <si>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</si>
  <si>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</si>
  <si>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</si>
  <si>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</si>
  <si>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白浜町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</si>
  <si>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</si>
  <si>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</si>
  <si>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</si>
  <si>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</si>
  <si>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</si>
  <si>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</si>
  <si>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</si>
  <si>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</si>
  <si>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</si>
  <si>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</si>
  <si>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</si>
  <si>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</si>
  <si>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</si>
  <si>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</si>
  <si>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</si>
  <si>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</si>
  <si>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</si>
  <si>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</si>
  <si>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①収益的収支比率
　コロナウィルスの影響による使用料収入の減少により、収益的収支比率は昨年度より低下した。
　依然として総収益に占める一般会計繰入金の割合が高く、繰入金に依存した状況が続いている。
④企業債残高対事業規模比率
　企業債残高はピークを過ぎ、比率も類似団体平均値を下回っているが、今後は浄化センター地震対策事業の実施に係る起債の増加が想定される。
⑤経費回収率
　令和元年度において、100%を達成したが、使用料収入の減少により、86.78％に低下した。
⑥汚水処理原価
　当町の汚水処理原価は194.08円で類似団体平均値214.56円と比べ安価となっている。
⑦施設利用率
　処理場施設の処理能力は7,000t/日であるが、令和２年度の平均処理水量は2,136t/日、利用率は30.51％に留まっている。この原因として水洗化率の低迷が挙げられる。
⑧水洗化率
　令和２年度末で71.39％と前年に比べても下降し、類似団体平均値や全国平均値と比較しても低迷している。戸別訪問の実施等により、さらなる接続促進に努め、水洗化率を向上させて、経営健全化を進める。</t>
    <rPh sb="18" eb="20">
      <t>エイキョウ</t>
    </rPh>
    <rPh sb="23" eb="26">
      <t>シヨウリョウ</t>
    </rPh>
    <rPh sb="26" eb="28">
      <t>シュウニュウ</t>
    </rPh>
    <rPh sb="29" eb="31">
      <t>ゲンショウ</t>
    </rPh>
    <rPh sb="55" eb="57">
      <t>イゼン</t>
    </rPh>
    <rPh sb="131" eb="135">
      <t>ルイジダンタイ</t>
    </rPh>
    <rPh sb="147" eb="149">
      <t>コンゴ</t>
    </rPh>
    <rPh sb="174" eb="176">
      <t>ソウテイ</t>
    </rPh>
    <rPh sb="211" eb="214">
      <t>シヨウリョウ</t>
    </rPh>
    <rPh sb="214" eb="216">
      <t>シュウニュウ</t>
    </rPh>
    <rPh sb="217" eb="219">
      <t>ゲンショウ</t>
    </rPh>
    <rPh sb="230" eb="232">
      <t>テイカ</t>
    </rPh>
    <rPh sb="246" eb="248">
      <t>トウチョウ</t>
    </rPh>
    <rPh sb="327" eb="328">
      <t>ネン</t>
    </rPh>
    <rPh sb="376" eb="378">
      <t>テイメイ</t>
    </rPh>
    <rPh sb="394" eb="396">
      <t>レイワ</t>
    </rPh>
    <rPh sb="398" eb="399">
      <t>ド</t>
    </rPh>
    <rPh sb="408" eb="410">
      <t>ゼンネン</t>
    </rPh>
    <rPh sb="415" eb="417">
      <t>カコウ</t>
    </rPh>
    <rPh sb="433" eb="435">
      <t>ヒカク</t>
    </rPh>
    <rPh sb="486" eb="487">
      <t>スス</t>
    </rPh>
    <phoneticPr fontId="4"/>
  </si>
  <si>
    <t>　下水道事業は、経営の健全性や効率性を示す多くの指標において類似団体平均を下回り、令和２年度末で累積赤字の解消を果たしたものの、厳しい経営状況に変わりはない。
　今後は「白浜町公共下水道事業経営戦略（平成28年度策定）」の検証を実施し、経営基盤強化に取り組み、健全で安定した事業運営を目指していく。</t>
    <rPh sb="56" eb="57">
      <t>ハ</t>
    </rPh>
    <phoneticPr fontId="4"/>
  </si>
  <si>
    <t>　下水道事業の供用開始は平成６年であり、老朽化に伴う管渠の更新は実施していない。
　今後はストックマネジメントの活用により、下水道施設全般の効率的な更新と「白浜町公共下水道事業経営戦略（平成28年度策定）」の検証を実施しながら、健全で安定した事業運営を目指していく。</t>
    <rPh sb="7" eb="9">
      <t>キョウヨウ</t>
    </rPh>
    <rPh sb="9" eb="11">
      <t>カイシ</t>
    </rPh>
    <rPh sb="12" eb="14">
      <t>ヘイセイ</t>
    </rPh>
    <rPh sb="15" eb="16">
      <t>ネン</t>
    </rPh>
    <rPh sb="20" eb="23">
      <t>ロウキュウカ</t>
    </rPh>
    <rPh sb="24" eb="25">
      <t>トモナ</t>
    </rPh>
    <rPh sb="26" eb="28">
      <t>カンキョ</t>
    </rPh>
    <rPh sb="29" eb="31">
      <t>コウシン</t>
    </rPh>
    <rPh sb="32" eb="34">
      <t>ジッシ</t>
    </rPh>
    <rPh sb="42" eb="44">
      <t>コンゴ</t>
    </rPh>
    <rPh sb="56" eb="58">
      <t>カツヨウ</t>
    </rPh>
    <rPh sb="62" eb="65">
      <t>ゲスイドウ</t>
    </rPh>
    <rPh sb="65" eb="67">
      <t>シセツ</t>
    </rPh>
    <rPh sb="67" eb="69">
      <t>ゼンパン</t>
    </rPh>
    <rPh sb="70" eb="73">
      <t>コウリツテキ</t>
    </rPh>
    <rPh sb="74" eb="76">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</si>
</sst>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quot;-&quot;">
                  <c:v>0.06</c:v>
                </c:pt>
              </c:numCache>
            </c:numRef>
          </c:val>
          <c:extLst>
            <c:ext xmlns:c16="http://schemas.microsoft.com/office/drawing/2014/chart" uri="{C3380CC4-5D6E-409C-BE32-E72D297353CC}">
              <c16:uniqueId val="{00000000-8704-4F9A-92E8-8EEADC146445}"/>
            </c:ext>
          </c:extLst>
        </c:ser>
        <c:dLbls>
          <c:showLegendKey val="0"/>
          <c:showVal val="0"/>
          <c:showCatName val="0"/>
          <c:showSerName val="0"/>
          <c:showPercent val="0"/>
          <c:showBubbleSize val="0"/>
        </c:dLbls>
        <c:gapWidth val="150"/>
        <c:axId val="546875664"/>
        <c:axId val="54687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0.13</c:v>
                </c:pt>
                <c:pt idx="2">
                  <c:v>0.12</c:v>
                </c:pt>
                <c:pt idx="3">
                  <c:v>0.1</c:v>
                </c:pt>
                <c:pt idx="4">
                  <c:v>0.32</c:v>
                </c:pt>
              </c:numCache>
            </c:numRef>
          </c:val>
          <c:smooth val="0"/>
          <c:extLst>
            <c:ext xmlns:c16="http://schemas.microsoft.com/office/drawing/2014/chart" uri="{C3380CC4-5D6E-409C-BE32-E72D297353CC}">
              <c16:uniqueId val="{00000001-8704-4F9A-92E8-8EEADC146445}"/>
            </c:ext>
          </c:extLst>
        </c:ser>
        <c:dLbls>
          <c:showLegendKey val="0"/>
          <c:showVal val="0"/>
          <c:showCatName val="0"/>
          <c:showSerName val="0"/>
          <c:showPercent val="0"/>
          <c:showBubbleSize val="0"/>
        </c:dLbls>
        <c:marker val="1"/>
        <c:smooth val="0"/>
        <c:axId val="546875664"/>
        <c:axId val="546871312"/>
      </c:lineChart>
      <c:dateAx>
        <c:axId val="546875664"/>
        <c:scaling>
          <c:orientation val="minMax"/>
        </c:scaling>
        <c:delete val="1"/>
        <c:axPos val="b"/>
        <c:numFmt formatCode="&quot;H&quot;yy" sourceLinked="1"/>
        <c:majorTickMark val="none"/>
        <c:minorTickMark val="none"/>
        <c:tickLblPos val="none"/>
        <c:crossAx val="546871312"/>
        <c:crosses val="autoZero"/>
        <c:auto val="1"/>
        <c:lblOffset val="100"/>
        <c:baseTimeUnit val="years"/>
      </c:dateAx>
      <c:valAx>
        <c:axId val="54687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687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32.14</c:v>
                </c:pt>
                <c:pt idx="1">
                  <c:v>31.04</c:v>
                </c:pt>
                <c:pt idx="2">
                  <c:v>33.69</c:v>
                </c:pt>
                <c:pt idx="3">
                  <c:v>34.96</c:v>
                </c:pt>
                <c:pt idx="4">
                  <c:v>30.51</c:v>
                </c:pt>
              </c:numCache>
            </c:numRef>
          </c:val>
          <c:extLst>
            <c:ext xmlns:c16="http://schemas.microsoft.com/office/drawing/2014/chart" uri="{C3380CC4-5D6E-409C-BE32-E72D297353CC}">
              <c16:uniqueId val="{00000000-09EA-496E-9F68-13F130778295}"/>
            </c:ext>
          </c:extLst>
        </c:ser>
        <c:dLbls>
          <c:showLegendKey val="0"/>
          <c:showVal val="0"/>
          <c:showCatName val="0"/>
          <c:showSerName val="0"/>
          <c:showPercent val="0"/>
          <c:showBubbleSize val="0"/>
        </c:dLbls>
        <c:gapWidth val="150"/>
        <c:axId val="745994880"/>
        <c:axId val="74598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49.25</c:v>
                </c:pt>
                <c:pt idx="1">
                  <c:v>50.24</c:v>
                </c:pt>
                <c:pt idx="2">
                  <c:v>49.68</c:v>
                </c:pt>
                <c:pt idx="3">
                  <c:v>49.27</c:v>
                </c:pt>
                <c:pt idx="4">
                  <c:v>49.47</c:v>
                </c:pt>
              </c:numCache>
            </c:numRef>
          </c:val>
          <c:smooth val="0"/>
          <c:extLst>
            <c:ext xmlns:c16="http://schemas.microsoft.com/office/drawing/2014/chart" uri="{C3380CC4-5D6E-409C-BE32-E72D297353CC}">
              <c16:uniqueId val="{00000001-09EA-496E-9F68-13F130778295}"/>
            </c:ext>
          </c:extLst>
        </c:ser>
        <c:dLbls>
          <c:showLegendKey val="0"/>
          <c:showVal val="0"/>
          <c:showCatName val="0"/>
          <c:showSerName val="0"/>
          <c:showPercent val="0"/>
          <c:showBubbleSize val="0"/>
        </c:dLbls>
        <c:marker val="1"/>
        <c:smooth val="0"/>
        <c:axId val="745994880"/>
        <c:axId val="745989440"/>
      </c:lineChart>
      <c:dateAx>
        <c:axId val="745994880"/>
        <c:scaling>
          <c:orientation val="minMax"/>
        </c:scaling>
        <c:delete val="1"/>
        <c:axPos val="b"/>
        <c:numFmt formatCode="&quot;H&quot;yy" sourceLinked="1"/>
        <c:majorTickMark val="none"/>
        <c:minorTickMark val="none"/>
        <c:tickLblPos val="none"/>
        <c:crossAx val="745989440"/>
        <c:crosses val="autoZero"/>
        <c:auto val="1"/>
        <c:lblOffset val="100"/>
        <c:baseTimeUnit val="years"/>
      </c:dateAx>
      <c:valAx>
        <c:axId val="74598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599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69.83</c:v>
                </c:pt>
                <c:pt idx="1">
                  <c:v>71.400000000000006</c:v>
                </c:pt>
                <c:pt idx="2">
                  <c:v>73.319999999999993</c:v>
                </c:pt>
                <c:pt idx="3">
                  <c:v>73.55</c:v>
                </c:pt>
                <c:pt idx="4">
                  <c:v>71.39</c:v>
                </c:pt>
              </c:numCache>
            </c:numRef>
          </c:val>
          <c:extLst>
            <c:ext xmlns:c16="http://schemas.microsoft.com/office/drawing/2014/chart" uri="{C3380CC4-5D6E-409C-BE32-E72D297353CC}">
              <c16:uniqueId val="{00000000-06E1-4CDC-8E99-DA82EFAF8D25}"/>
            </c:ext>
          </c:extLst>
        </c:ser>
        <c:dLbls>
          <c:showLegendKey val="0"/>
          <c:showVal val="0"/>
          <c:showCatName val="0"/>
          <c:showSerName val="0"/>
          <c:showPercent val="0"/>
          <c:showBubbleSize val="0"/>
        </c:dLbls>
        <c:gapWidth val="150"/>
        <c:axId val="745985632"/>
        <c:axId val="74599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84.17</c:v>
                </c:pt>
                <c:pt idx="2">
                  <c:v>83.35</c:v>
                </c:pt>
                <c:pt idx="3">
                  <c:v>83.16</c:v>
                </c:pt>
                <c:pt idx="4">
                  <c:v>82.06</c:v>
                </c:pt>
              </c:numCache>
            </c:numRef>
          </c:val>
          <c:smooth val="0"/>
          <c:extLst>
            <c:ext xmlns:c16="http://schemas.microsoft.com/office/drawing/2014/chart" uri="{C3380CC4-5D6E-409C-BE32-E72D297353CC}">
              <c16:uniqueId val="{00000001-06E1-4CDC-8E99-DA82EFAF8D25}"/>
            </c:ext>
          </c:extLst>
        </c:ser>
        <c:dLbls>
          <c:showLegendKey val="0"/>
          <c:showVal val="0"/>
          <c:showCatName val="0"/>
          <c:showSerName val="0"/>
          <c:showPercent val="0"/>
          <c:showBubbleSize val="0"/>
        </c:dLbls>
        <c:marker val="1"/>
        <c:smooth val="0"/>
        <c:axId val="745985632"/>
        <c:axId val="745990528"/>
      </c:lineChart>
      <c:dateAx>
        <c:axId val="745985632"/>
        <c:scaling>
          <c:orientation val="minMax"/>
        </c:scaling>
        <c:delete val="1"/>
        <c:axPos val="b"/>
        <c:numFmt formatCode="&quot;H&quot;yy" sourceLinked="1"/>
        <c:majorTickMark val="none"/>
        <c:minorTickMark val="none"/>
        <c:tickLblPos val="none"/>
        <c:crossAx val="745990528"/>
        <c:crosses val="autoZero"/>
        <c:auto val="1"/>
        <c:lblOffset val="100"/>
        <c:baseTimeUnit val="years"/>
      </c:dateAx>
      <c:valAx>
        <c:axId val="74599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598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83.98</c:v>
                </c:pt>
                <c:pt idx="1">
                  <c:v>88.4</c:v>
                </c:pt>
                <c:pt idx="2">
                  <c:v>89.84</c:v>
                </c:pt>
                <c:pt idx="3">
                  <c:v>100.84</c:v>
                </c:pt>
                <c:pt idx="4">
                  <c:v>86.89</c:v>
                </c:pt>
              </c:numCache>
            </c:numRef>
          </c:val>
          <c:extLst>
            <c:ext xmlns:c16="http://schemas.microsoft.com/office/drawing/2014/chart" uri="{C3380CC4-5D6E-409C-BE32-E72D297353CC}">
              <c16:uniqueId val="{00000000-71A2-424E-8FED-CDF030B08A36}"/>
            </c:ext>
          </c:extLst>
        </c:ser>
        <c:dLbls>
          <c:showLegendKey val="0"/>
          <c:showVal val="0"/>
          <c:showCatName val="0"/>
          <c:showSerName val="0"/>
          <c:showPercent val="0"/>
          <c:showBubbleSize val="0"/>
        </c:dLbls>
        <c:gapWidth val="150"/>
        <c:axId val="546872944"/>
        <c:axId val="54687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A2-424E-8FED-CDF030B08A36}"/>
            </c:ext>
          </c:extLst>
        </c:ser>
        <c:dLbls>
          <c:showLegendKey val="0"/>
          <c:showVal val="0"/>
          <c:showCatName val="0"/>
          <c:showSerName val="0"/>
          <c:showPercent val="0"/>
          <c:showBubbleSize val="0"/>
        </c:dLbls>
        <c:marker val="1"/>
        <c:smooth val="0"/>
        <c:axId val="546872944"/>
        <c:axId val="546873488"/>
      </c:lineChart>
      <c:dateAx>
        <c:axId val="546872944"/>
        <c:scaling>
          <c:orientation val="minMax"/>
        </c:scaling>
        <c:delete val="1"/>
        <c:axPos val="b"/>
        <c:numFmt formatCode="&quot;H&quot;yy" sourceLinked="1"/>
        <c:majorTickMark val="none"/>
        <c:minorTickMark val="none"/>
        <c:tickLblPos val="none"/>
        <c:crossAx val="546873488"/>
        <c:crosses val="autoZero"/>
        <c:auto val="1"/>
        <c:lblOffset val="100"/>
        <c:baseTimeUnit val="years"/>
      </c:dateAx>
      <c:valAx>
        <c:axId val="54687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687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8C-4F45-82DF-8C490430C142}"/>
            </c:ext>
          </c:extLst>
        </c:ser>
        <c:dLbls>
          <c:showLegendKey val="0"/>
          <c:showVal val="0"/>
          <c:showCatName val="0"/>
          <c:showSerName val="0"/>
          <c:showPercent val="0"/>
          <c:showBubbleSize val="0"/>
        </c:dLbls>
        <c:gapWidth val="150"/>
        <c:axId val="546874032"/>
        <c:axId val="54615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8C-4F45-82DF-8C490430C142}"/>
            </c:ext>
          </c:extLst>
        </c:ser>
        <c:dLbls>
          <c:showLegendKey val="0"/>
          <c:showVal val="0"/>
          <c:showCatName val="0"/>
          <c:showSerName val="0"/>
          <c:showPercent val="0"/>
          <c:showBubbleSize val="0"/>
        </c:dLbls>
        <c:marker val="1"/>
        <c:smooth val="0"/>
        <c:axId val="546874032"/>
        <c:axId val="546150816"/>
      </c:lineChart>
      <c:dateAx>
        <c:axId val="546874032"/>
        <c:scaling>
          <c:orientation val="minMax"/>
        </c:scaling>
        <c:delete val="1"/>
        <c:axPos val="b"/>
        <c:numFmt formatCode="&quot;H&quot;yy" sourceLinked="1"/>
        <c:majorTickMark val="none"/>
        <c:minorTickMark val="none"/>
        <c:tickLblPos val="none"/>
        <c:crossAx val="546150816"/>
        <c:crosses val="autoZero"/>
        <c:auto val="1"/>
        <c:lblOffset val="100"/>
        <c:baseTimeUnit val="years"/>
      </c:dateAx>
      <c:valAx>
        <c:axId val="54615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687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A9-46DD-81D2-B7D6A5C5A662}"/>
            </c:ext>
          </c:extLst>
        </c:ser>
        <c:dLbls>
          <c:showLegendKey val="0"/>
          <c:showVal val="0"/>
          <c:showCatName val="0"/>
          <c:showSerName val="0"/>
          <c:showPercent val="0"/>
          <c:showBubbleSize val="0"/>
        </c:dLbls>
        <c:gapWidth val="150"/>
        <c:axId val="745989984"/>
        <c:axId val="74599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A9-46DD-81D2-B7D6A5C5A662}"/>
            </c:ext>
          </c:extLst>
        </c:ser>
        <c:dLbls>
          <c:showLegendKey val="0"/>
          <c:showVal val="0"/>
          <c:showCatName val="0"/>
          <c:showSerName val="0"/>
          <c:showPercent val="0"/>
          <c:showBubbleSize val="0"/>
        </c:dLbls>
        <c:marker val="1"/>
        <c:smooth val="0"/>
        <c:axId val="745989984"/>
        <c:axId val="745997600"/>
      </c:lineChart>
      <c:dateAx>
        <c:axId val="745989984"/>
        <c:scaling>
          <c:orientation val="minMax"/>
        </c:scaling>
        <c:delete val="1"/>
        <c:axPos val="b"/>
        <c:numFmt formatCode="&quot;H&quot;yy" sourceLinked="1"/>
        <c:majorTickMark val="none"/>
        <c:minorTickMark val="none"/>
        <c:tickLblPos val="none"/>
        <c:crossAx val="745997600"/>
        <c:crosses val="autoZero"/>
        <c:auto val="1"/>
        <c:lblOffset val="100"/>
        <c:baseTimeUnit val="years"/>
      </c:dateAx>
      <c:valAx>
        <c:axId val="74599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598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7F-48B6-B53F-5B00233DB93A}"/>
            </c:ext>
          </c:extLst>
        </c:ser>
        <c:dLbls>
          <c:showLegendKey val="0"/>
          <c:showVal val="0"/>
          <c:showCatName val="0"/>
          <c:showSerName val="0"/>
          <c:showPercent val="0"/>
          <c:showBubbleSize val="0"/>
        </c:dLbls>
        <c:gapWidth val="150"/>
        <c:axId val="745994336"/>
        <c:axId val="74599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7F-48B6-B53F-5B00233DB93A}"/>
            </c:ext>
          </c:extLst>
        </c:ser>
        <c:dLbls>
          <c:showLegendKey val="0"/>
          <c:showVal val="0"/>
          <c:showCatName val="0"/>
          <c:showSerName val="0"/>
          <c:showPercent val="0"/>
          <c:showBubbleSize val="0"/>
        </c:dLbls>
        <c:marker val="1"/>
        <c:smooth val="0"/>
        <c:axId val="745994336"/>
        <c:axId val="745997056"/>
      </c:lineChart>
      <c:dateAx>
        <c:axId val="745994336"/>
        <c:scaling>
          <c:orientation val="minMax"/>
        </c:scaling>
        <c:delete val="1"/>
        <c:axPos val="b"/>
        <c:numFmt formatCode="&quot;H&quot;yy" sourceLinked="1"/>
        <c:majorTickMark val="none"/>
        <c:minorTickMark val="none"/>
        <c:tickLblPos val="none"/>
        <c:crossAx val="745997056"/>
        <c:crosses val="autoZero"/>
        <c:auto val="1"/>
        <c:lblOffset val="100"/>
        <c:baseTimeUnit val="years"/>
      </c:dateAx>
      <c:valAx>
        <c:axId val="74599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599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66-4941-8DC9-4F76CA268232}"/>
            </c:ext>
          </c:extLst>
        </c:ser>
        <c:dLbls>
          <c:showLegendKey val="0"/>
          <c:showVal val="0"/>
          <c:showCatName val="0"/>
          <c:showSerName val="0"/>
          <c:showPercent val="0"/>
          <c:showBubbleSize val="0"/>
        </c:dLbls>
        <c:gapWidth val="150"/>
        <c:axId val="745998144"/>
        <c:axId val="74599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66-4941-8DC9-4F76CA268232}"/>
            </c:ext>
          </c:extLst>
        </c:ser>
        <c:dLbls>
          <c:showLegendKey val="0"/>
          <c:showVal val="0"/>
          <c:showCatName val="0"/>
          <c:showSerName val="0"/>
          <c:showPercent val="0"/>
          <c:showBubbleSize val="0"/>
        </c:dLbls>
        <c:marker val="1"/>
        <c:smooth val="0"/>
        <c:axId val="745998144"/>
        <c:axId val="745998688"/>
      </c:lineChart>
      <c:dateAx>
        <c:axId val="745998144"/>
        <c:scaling>
          <c:orientation val="minMax"/>
        </c:scaling>
        <c:delete val="1"/>
        <c:axPos val="b"/>
        <c:numFmt formatCode="&quot;H&quot;yy" sourceLinked="1"/>
        <c:majorTickMark val="none"/>
        <c:minorTickMark val="none"/>
        <c:tickLblPos val="none"/>
        <c:crossAx val="745998688"/>
        <c:crosses val="autoZero"/>
        <c:auto val="1"/>
        <c:lblOffset val="100"/>
        <c:baseTimeUnit val="years"/>
      </c:dateAx>
      <c:valAx>
        <c:axId val="74599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59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765.15</c:v>
                </c:pt>
                <c:pt idx="1">
                  <c:v>708.74</c:v>
                </c:pt>
                <c:pt idx="2">
                  <c:v>26.7</c:v>
                </c:pt>
                <c:pt idx="3" formatCode="#,##0.00;&quot;△&quot;#,##0.00">
                  <c:v>0</c:v>
                </c:pt>
                <c:pt idx="4" formatCode="#,##0.00;&quot;△&quot;#,##0.00">
                  <c:v>0</c:v>
                </c:pt>
              </c:numCache>
            </c:numRef>
          </c:val>
          <c:extLst>
            <c:ext xmlns:c16="http://schemas.microsoft.com/office/drawing/2014/chart" uri="{C3380CC4-5D6E-409C-BE32-E72D297353CC}">
              <c16:uniqueId val="{00000000-0753-4185-83FF-3E2D77E24411}"/>
            </c:ext>
          </c:extLst>
        </c:ser>
        <c:dLbls>
          <c:showLegendKey val="0"/>
          <c:showVal val="0"/>
          <c:showCatName val="0"/>
          <c:showSerName val="0"/>
          <c:showPercent val="0"/>
          <c:showBubbleSize val="0"/>
        </c:dLbls>
        <c:gapWidth val="150"/>
        <c:axId val="745986720"/>
        <c:axId val="74598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1047.6500000000001</c:v>
                </c:pt>
                <c:pt idx="1">
                  <c:v>1124.26</c:v>
                </c:pt>
                <c:pt idx="2">
                  <c:v>1048.23</c:v>
                </c:pt>
                <c:pt idx="3">
                  <c:v>1130.42</c:v>
                </c:pt>
                <c:pt idx="4">
                  <c:v>1245.0999999999999</c:v>
                </c:pt>
              </c:numCache>
            </c:numRef>
          </c:val>
          <c:smooth val="0"/>
          <c:extLst>
            <c:ext xmlns:c16="http://schemas.microsoft.com/office/drawing/2014/chart" uri="{C3380CC4-5D6E-409C-BE32-E72D297353CC}">
              <c16:uniqueId val="{00000001-0753-4185-83FF-3E2D77E24411}"/>
            </c:ext>
          </c:extLst>
        </c:ser>
        <c:dLbls>
          <c:showLegendKey val="0"/>
          <c:showVal val="0"/>
          <c:showCatName val="0"/>
          <c:showSerName val="0"/>
          <c:showPercent val="0"/>
          <c:showBubbleSize val="0"/>
        </c:dLbls>
        <c:marker val="1"/>
        <c:smooth val="0"/>
        <c:axId val="745986720"/>
        <c:axId val="745987264"/>
      </c:lineChart>
      <c:dateAx>
        <c:axId val="745986720"/>
        <c:scaling>
          <c:orientation val="minMax"/>
        </c:scaling>
        <c:delete val="1"/>
        <c:axPos val="b"/>
        <c:numFmt formatCode="&quot;H&quot;yy" sourceLinked="1"/>
        <c:majorTickMark val="none"/>
        <c:minorTickMark val="none"/>
        <c:tickLblPos val="none"/>
        <c:crossAx val="745987264"/>
        <c:crosses val="autoZero"/>
        <c:auto val="1"/>
        <c:lblOffset val="100"/>
        <c:baseTimeUnit val="years"/>
      </c:dateAx>
      <c:valAx>
        <c:axId val="74598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598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48.31</c:v>
                </c:pt>
                <c:pt idx="1">
                  <c:v>91.19</c:v>
                </c:pt>
                <c:pt idx="2">
                  <c:v>97.54</c:v>
                </c:pt>
                <c:pt idx="3">
                  <c:v>100</c:v>
                </c:pt>
                <c:pt idx="4">
                  <c:v>86.78</c:v>
                </c:pt>
              </c:numCache>
            </c:numRef>
          </c:val>
          <c:extLst>
            <c:ext xmlns:c16="http://schemas.microsoft.com/office/drawing/2014/chart" uri="{C3380CC4-5D6E-409C-BE32-E72D297353CC}">
              <c16:uniqueId val="{00000000-98C9-4C2D-BC0F-1CDE704D6F89}"/>
            </c:ext>
          </c:extLst>
        </c:ser>
        <c:dLbls>
          <c:showLegendKey val="0"/>
          <c:showVal val="0"/>
          <c:showCatName val="0"/>
          <c:showSerName val="0"/>
          <c:showPercent val="0"/>
          <c:showBubbleSize val="0"/>
        </c:dLbls>
        <c:gapWidth val="150"/>
        <c:axId val="745987808"/>
        <c:axId val="74599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74.040000000000006</c:v>
                </c:pt>
                <c:pt idx="1">
                  <c:v>80.58</c:v>
                </c:pt>
                <c:pt idx="2">
                  <c:v>78.92</c:v>
                </c:pt>
                <c:pt idx="3">
                  <c:v>74.17</c:v>
                </c:pt>
                <c:pt idx="4">
                  <c:v>79.77</c:v>
                </c:pt>
              </c:numCache>
            </c:numRef>
          </c:val>
          <c:smooth val="0"/>
          <c:extLst>
            <c:ext xmlns:c16="http://schemas.microsoft.com/office/drawing/2014/chart" uri="{C3380CC4-5D6E-409C-BE32-E72D297353CC}">
              <c16:uniqueId val="{00000001-98C9-4C2D-BC0F-1CDE704D6F89}"/>
            </c:ext>
          </c:extLst>
        </c:ser>
        <c:dLbls>
          <c:showLegendKey val="0"/>
          <c:showVal val="0"/>
          <c:showCatName val="0"/>
          <c:showSerName val="0"/>
          <c:showPercent val="0"/>
          <c:showBubbleSize val="0"/>
        </c:dLbls>
        <c:marker val="1"/>
        <c:smooth val="0"/>
        <c:axId val="745987808"/>
        <c:axId val="745995968"/>
      </c:lineChart>
      <c:dateAx>
        <c:axId val="745987808"/>
        <c:scaling>
          <c:orientation val="minMax"/>
        </c:scaling>
        <c:delete val="1"/>
        <c:axPos val="b"/>
        <c:numFmt formatCode="&quot;H&quot;yy" sourceLinked="1"/>
        <c:majorTickMark val="none"/>
        <c:minorTickMark val="none"/>
        <c:tickLblPos val="none"/>
        <c:crossAx val="745995968"/>
        <c:crosses val="autoZero"/>
        <c:auto val="1"/>
        <c:lblOffset val="100"/>
        <c:baseTimeUnit val="years"/>
      </c:dateAx>
      <c:valAx>
        <c:axId val="74599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598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354.21</c:v>
                </c:pt>
                <c:pt idx="1">
                  <c:v>182.15</c:v>
                </c:pt>
                <c:pt idx="2">
                  <c:v>172.91</c:v>
                </c:pt>
                <c:pt idx="3">
                  <c:v>169.6</c:v>
                </c:pt>
                <c:pt idx="4">
                  <c:v>194.08</c:v>
                </c:pt>
              </c:numCache>
            </c:numRef>
          </c:val>
          <c:extLst>
            <c:ext xmlns:c16="http://schemas.microsoft.com/office/drawing/2014/chart" uri="{C3380CC4-5D6E-409C-BE32-E72D297353CC}">
              <c16:uniqueId val="{00000000-8135-4DE6-98BC-3C78D9115E4D}"/>
            </c:ext>
          </c:extLst>
        </c:ser>
        <c:dLbls>
          <c:showLegendKey val="0"/>
          <c:showVal val="0"/>
          <c:showCatName val="0"/>
          <c:showSerName val="0"/>
          <c:showPercent val="0"/>
          <c:showBubbleSize val="0"/>
        </c:dLbls>
        <c:gapWidth val="150"/>
        <c:axId val="745984544"/>
        <c:axId val="74599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235.61</c:v>
                </c:pt>
                <c:pt idx="1">
                  <c:v>216.21</c:v>
                </c:pt>
                <c:pt idx="2">
                  <c:v>220.31</c:v>
                </c:pt>
                <c:pt idx="3">
                  <c:v>230.95</c:v>
                </c:pt>
                <c:pt idx="4">
                  <c:v>214.56</c:v>
                </c:pt>
              </c:numCache>
            </c:numRef>
          </c:val>
          <c:smooth val="0"/>
          <c:extLst>
            <c:ext xmlns:c16="http://schemas.microsoft.com/office/drawing/2014/chart" uri="{C3380CC4-5D6E-409C-BE32-E72D297353CC}">
              <c16:uniqueId val="{00000001-8135-4DE6-98BC-3C78D9115E4D}"/>
            </c:ext>
          </c:extLst>
        </c:ser>
        <c:dLbls>
          <c:showLegendKey val="0"/>
          <c:showVal val="0"/>
          <c:showCatName val="0"/>
          <c:showSerName val="0"/>
          <c:showPercent val="0"/>
          <c:showBubbleSize val="0"/>
        </c:dLbls>
        <c:marker val="1"/>
        <c:smooth val="0"/>
        <c:axId val="745984544"/>
        <c:axId val="745992704"/>
      </c:lineChart>
      <c:dateAx>
        <c:axId val="745984544"/>
        <c:scaling>
          <c:orientation val="minMax"/>
        </c:scaling>
        <c:delete val="1"/>
        <c:axPos val="b"/>
        <c:numFmt formatCode="&quot;H&quot;yy" sourceLinked="1"/>
        <c:majorTickMark val="none"/>
        <c:minorTickMark val="none"/>
        <c:tickLblPos val="none"/>
        <c:crossAx val="745992704"/>
        <c:crosses val="autoZero"/>
        <c:auto val="1"/>
        <c:lblOffset val="100"/>
        <c:baseTimeUnit val="years"/>
      </c:dateAx>
      <c:valAx>
        <c:axId val="74599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598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Y3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和歌山県　白浜町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20893</v>
      </c>
      <c r="AM8" s="51"/>
      <c r="AN8" s="51"/>
      <c r="AO8" s="51"/>
      <c r="AP8" s="51"/>
      <c r="AQ8" s="51"/>
      <c r="AR8" s="51"/>
      <c r="AS8" s="51"/>
      <c r="AT8" s="46">
        <f>データ!T6</f>
        <v>200.98</v>
      </c>
      <c r="AU8" s="46"/>
      <c r="AV8" s="46"/>
      <c r="AW8" s="46"/>
      <c r="AX8" s="46"/>
      <c r="AY8" s="46"/>
      <c r="AZ8" s="46"/>
      <c r="BA8" s="46"/>
      <c r="BB8" s="46">
        <f>データ!U6</f>
        <v>103.96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17.170000000000002</v>
      </c>
      <c r="Q10" s="46"/>
      <c r="R10" s="46"/>
      <c r="S10" s="46"/>
      <c r="T10" s="46"/>
      <c r="U10" s="46"/>
      <c r="V10" s="46"/>
      <c r="W10" s="46">
        <f>データ!Q6</f>
        <v>86.4</v>
      </c>
      <c r="X10" s="46"/>
      <c r="Y10" s="46"/>
      <c r="Z10" s="46"/>
      <c r="AA10" s="46"/>
      <c r="AB10" s="46"/>
      <c r="AC10" s="46"/>
      <c r="AD10" s="51">
        <f>データ!R6</f>
        <v>2750</v>
      </c>
      <c r="AE10" s="51"/>
      <c r="AF10" s="51"/>
      <c r="AG10" s="51"/>
      <c r="AH10" s="51"/>
      <c r="AI10" s="51"/>
      <c r="AJ10" s="51"/>
      <c r="AK10" s="2"/>
      <c r="AL10" s="51">
        <f>データ!V6</f>
        <v>3583</v>
      </c>
      <c r="AM10" s="51"/>
      <c r="AN10" s="51"/>
      <c r="AO10" s="51"/>
      <c r="AP10" s="51"/>
      <c r="AQ10" s="51"/>
      <c r="AR10" s="51"/>
      <c r="AS10" s="51"/>
      <c r="AT10" s="46">
        <f>データ!W6</f>
        <v>1.72</v>
      </c>
      <c r="AU10" s="46"/>
      <c r="AV10" s="46"/>
      <c r="AW10" s="46"/>
      <c r="AX10" s="46"/>
      <c r="AY10" s="46"/>
      <c r="AZ10" s="46"/>
      <c r="BA10" s="46"/>
      <c r="BB10" s="46">
        <f>データ!X6</f>
        <v>2083.14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6.899999999999999"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6.899999999999999"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6.899999999999999"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【705.21】</v>
      </c>
      <c r="I86" s="26" t="str">
        <f>データ!CA6</f>
        <v>【98.96】</v>
      </c>
      <c r="J86" s="26" t="str">
        <f>データ!CL6</f>
        <v>【134.52】</v>
      </c>
      <c r="K86" s="26" t="str">
        <f>データ!CW6</f>
        <v>【59.57】</v>
      </c>
      <c r="L86" s="26" t="str">
        <f>データ!DH6</f>
        <v>【95.57】</v>
      </c>
      <c r="M86" s="26" t="s">
        <v>44</v>
      </c>
      <c r="N86" s="26" t="s">
        <v>44</v>
      </c>
      <c r="O86" s="26" t="str">
        <f>データ!EO6</f>
        <v>【0.30】</v>
      </c>
    </row>
  </sheetData>
  <sheetProtection algorithmName="SHA-512" hashValue="+k7XxGtQAWYIMUfyyMUcLuCNzmED8Dmj+XSi5FkUlcG7ic6QrYI1ZVsJ14ekdqWsGUAX5hfp8Mu0mWLyXxeD7g==" saltValue="G1A6/q/L1brY25wjxbULV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304018</v>
      </c>
      <c r="D6" s="33">
        <f t="shared" si="3"/>
        <v>47</v>
      </c>
      <c r="E6" s="33">
        <f t="shared" si="3"/>
        <v>17</v>
      </c>
      <c r="F6" s="33">
        <f t="shared" si="3"/>
        <v>1</v>
      </c>
      <c r="G6" s="33">
        <f t="shared" si="3"/>
        <v>0</v>
      </c>
      <c r="H6" s="33" t="str">
        <f t="shared" si="3"/>
        <v>和歌山県　白浜町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17.170000000000002</v>
      </c>
      <c r="Q6" s="34">
        <f t="shared" si="3"/>
        <v>86.4</v>
      </c>
      <c r="R6" s="34">
        <f t="shared" si="3"/>
        <v>2750</v>
      </c>
      <c r="S6" s="34">
        <f t="shared" si="3"/>
        <v>20893</v>
      </c>
      <c r="T6" s="34">
        <f t="shared" si="3"/>
        <v>200.98</v>
      </c>
      <c r="U6" s="34">
        <f t="shared" si="3"/>
        <v>103.96</v>
      </c>
      <c r="V6" s="34">
        <f t="shared" si="3"/>
        <v>3583</v>
      </c>
      <c r="W6" s="34">
        <f t="shared" si="3"/>
        <v>1.72</v>
      </c>
      <c r="X6" s="34">
        <f t="shared" si="3"/>
        <v>2083.14</v>
      </c>
      <c r="Y6" s="35">
        <f>IF(Y7="",NA(),Y7)</f>
        <v>83.98</v>
      </c>
      <c r="Z6" s="35">
        <f t="shared" ref="Z6:AH6" si="4">IF(Z7="",NA(),Z7)</f>
        <v>88.4</v>
      </c>
      <c r="AA6" s="35">
        <f t="shared" si="4"/>
        <v>89.84</v>
      </c>
      <c r="AB6" s="35">
        <f t="shared" si="4"/>
        <v>100.84</v>
      </c>
      <c r="AC6" s="35">
        <f t="shared" si="4"/>
        <v>86.89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765.15</v>
      </c>
      <c r="BG6" s="35">
        <f t="shared" ref="BG6:BO6" si="7">IF(BG7="",NA(),BG7)</f>
        <v>708.74</v>
      </c>
      <c r="BH6" s="35">
        <f t="shared" si="7"/>
        <v>26.7</v>
      </c>
      <c r="BI6" s="34">
        <f t="shared" si="7"/>
        <v>0</v>
      </c>
      <c r="BJ6" s="34">
        <f t="shared" si="7"/>
        <v>0</v>
      </c>
      <c r="BK6" s="35">
        <f t="shared" si="7"/>
        <v>1047.6500000000001</v>
      </c>
      <c r="BL6" s="35">
        <f t="shared" si="7"/>
        <v>1124.26</v>
      </c>
      <c r="BM6" s="35">
        <f t="shared" si="7"/>
        <v>1048.23</v>
      </c>
      <c r="BN6" s="35">
        <f t="shared" si="7"/>
        <v>1130.42</v>
      </c>
      <c r="BO6" s="35">
        <f t="shared" si="7"/>
        <v>1245.0999999999999</v>
      </c>
      <c r="BP6" s="34" t="str">
        <f>IF(BP7="","",IF(BP7="-","【-】","【"&amp;SUBSTITUTE(TEXT(BP7,"#,##0.00"),"-","△")&amp;"】"))</f>
        <v>【705.21】</v>
      </c>
      <c r="BQ6" s="35">
        <f>IF(BQ7="",NA(),BQ7)</f>
        <v>48.31</v>
      </c>
      <c r="BR6" s="35">
        <f t="shared" ref="BR6:BZ6" si="8">IF(BR7="",NA(),BR7)</f>
        <v>91.19</v>
      </c>
      <c r="BS6" s="35">
        <f t="shared" si="8"/>
        <v>97.54</v>
      </c>
      <c r="BT6" s="35">
        <f t="shared" si="8"/>
        <v>100</v>
      </c>
      <c r="BU6" s="35">
        <f t="shared" si="8"/>
        <v>86.78</v>
      </c>
      <c r="BV6" s="35">
        <f t="shared" si="8"/>
        <v>74.040000000000006</v>
      </c>
      <c r="BW6" s="35">
        <f t="shared" si="8"/>
        <v>80.58</v>
      </c>
      <c r="BX6" s="35">
        <f t="shared" si="8"/>
        <v>78.92</v>
      </c>
      <c r="BY6" s="35">
        <f t="shared" si="8"/>
        <v>74.17</v>
      </c>
      <c r="BZ6" s="35">
        <f t="shared" si="8"/>
        <v>79.77</v>
      </c>
      <c r="CA6" s="34" t="str">
        <f>IF(CA7="","",IF(CA7="-","【-】","【"&amp;SUBSTITUTE(TEXT(CA7,"#,##0.00"),"-","△")&amp;"】"))</f>
        <v>【98.96】</v>
      </c>
      <c r="CB6" s="35">
        <f>IF(CB7="",NA(),CB7)</f>
        <v>354.21</v>
      </c>
      <c r="CC6" s="35">
        <f t="shared" ref="CC6:CK6" si="9">IF(CC7="",NA(),CC7)</f>
        <v>182.15</v>
      </c>
      <c r="CD6" s="35">
        <f t="shared" si="9"/>
        <v>172.91</v>
      </c>
      <c r="CE6" s="35">
        <f t="shared" si="9"/>
        <v>169.6</v>
      </c>
      <c r="CF6" s="35">
        <f t="shared" si="9"/>
        <v>194.08</v>
      </c>
      <c r="CG6" s="35">
        <f t="shared" si="9"/>
        <v>235.61</v>
      </c>
      <c r="CH6" s="35">
        <f t="shared" si="9"/>
        <v>216.21</v>
      </c>
      <c r="CI6" s="35">
        <f t="shared" si="9"/>
        <v>220.31</v>
      </c>
      <c r="CJ6" s="35">
        <f t="shared" si="9"/>
        <v>230.95</v>
      </c>
      <c r="CK6" s="35">
        <f t="shared" si="9"/>
        <v>214.56</v>
      </c>
      <c r="CL6" s="34" t="str">
        <f>IF(CL7="","",IF(CL7="-","【-】","【"&amp;SUBSTITUTE(TEXT(CL7,"#,##0.00"),"-","△")&amp;"】"))</f>
        <v>【134.52】</v>
      </c>
      <c r="CM6" s="35">
        <f>IF(CM7="",NA(),CM7)</f>
        <v>32.14</v>
      </c>
      <c r="CN6" s="35">
        <f t="shared" ref="CN6:CV6" si="10">IF(CN7="",NA(),CN7)</f>
        <v>31.04</v>
      </c>
      <c r="CO6" s="35">
        <f t="shared" si="10"/>
        <v>33.69</v>
      </c>
      <c r="CP6" s="35">
        <f t="shared" si="10"/>
        <v>34.96</v>
      </c>
      <c r="CQ6" s="35">
        <f t="shared" si="10"/>
        <v>30.51</v>
      </c>
      <c r="CR6" s="35">
        <f t="shared" si="10"/>
        <v>49.25</v>
      </c>
      <c r="CS6" s="35">
        <f t="shared" si="10"/>
        <v>50.24</v>
      </c>
      <c r="CT6" s="35">
        <f t="shared" si="10"/>
        <v>49.68</v>
      </c>
      <c r="CU6" s="35">
        <f t="shared" si="10"/>
        <v>49.27</v>
      </c>
      <c r="CV6" s="35">
        <f t="shared" si="10"/>
        <v>49.47</v>
      </c>
      <c r="CW6" s="34" t="str">
        <f>IF(CW7="","",IF(CW7="-","【-】","【"&amp;SUBSTITUTE(TEXT(CW7,"#,##0.00"),"-","△")&amp;"】"))</f>
        <v>【59.57】</v>
      </c>
      <c r="CX6" s="35">
        <f>IF(CX7="",NA(),CX7)</f>
        <v>69.83</v>
      </c>
      <c r="CY6" s="35">
        <f t="shared" ref="CY6:DG6" si="11">IF(CY7="",NA(),CY7)</f>
        <v>71.400000000000006</v>
      </c>
      <c r="CZ6" s="35">
        <f t="shared" si="11"/>
        <v>73.319999999999993</v>
      </c>
      <c r="DA6" s="35">
        <f t="shared" si="11"/>
        <v>73.55</v>
      </c>
      <c r="DB6" s="35">
        <f t="shared" si="11"/>
        <v>71.39</v>
      </c>
      <c r="DC6" s="35">
        <f t="shared" si="11"/>
        <v>84.12</v>
      </c>
      <c r="DD6" s="35">
        <f t="shared" si="11"/>
        <v>84.17</v>
      </c>
      <c r="DE6" s="35">
        <f t="shared" si="11"/>
        <v>83.35</v>
      </c>
      <c r="DF6" s="35">
        <f t="shared" si="11"/>
        <v>83.16</v>
      </c>
      <c r="DG6" s="35">
        <f t="shared" si="11"/>
        <v>82.06</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0.06</v>
      </c>
      <c r="EJ6" s="35">
        <f t="shared" si="14"/>
        <v>0.1</v>
      </c>
      <c r="EK6" s="35">
        <f t="shared" si="14"/>
        <v>0.13</v>
      </c>
      <c r="EL6" s="35">
        <f t="shared" si="14"/>
        <v>0.12</v>
      </c>
      <c r="EM6" s="35">
        <f t="shared" si="14"/>
        <v>0.1</v>
      </c>
      <c r="EN6" s="35">
        <f t="shared" si="14"/>
        <v>0.32</v>
      </c>
      <c r="EO6" s="34" t="str">
        <f>IF(EO7="","",IF(EO7="-","【-】","【"&amp;SUBSTITUTE(TEXT(EO7,"#,##0.00"),"-","△")&amp;"】"))</f>
        <v>【0.30】</v>
      </c>
    </row>
    <row r="7" spans="1:145" s="36" customFormat="1" x14ac:dyDescent="0.15">
      <c r="A7" s="28"/>
      <c r="B7" s="37">
        <v>2020</v>
      </c>
      <c r="C7" s="37">
        <v>304018</v>
      </c>
      <c r="D7" s="37">
        <v>47</v>
      </c>
      <c r="E7" s="37">
        <v>17</v>
      </c>
      <c r="F7" s="37">
        <v>1</v>
      </c>
      <c r="G7" s="37">
        <v>0</v>
      </c>
      <c r="H7" s="37" t="s">
        <v>97</v>
      </c>
      <c r="I7" s="37" t="s">
        <v>98</v>
      </c>
      <c r="J7" s="37" t="s">
        <v>99</v>
      </c>
      <c r="K7" s="37" t="s">
        <v>100</v>
      </c>
      <c r="L7" s="37" t="s">
        <v>101</v>
      </c>
      <c r="M7" s="37" t="s">
        <v>102</v>
      </c>
      <c r="N7" s="38" t="s">
        <v>103</v>
      </c>
      <c r="O7" s="38" t="s">
        <v>104</v>
      </c>
      <c r="P7" s="38">
        <v>17.170000000000002</v>
      </c>
      <c r="Q7" s="38">
        <v>86.4</v>
      </c>
      <c r="R7" s="38">
        <v>2750</v>
      </c>
      <c r="S7" s="38">
        <v>20893</v>
      </c>
      <c r="T7" s="38">
        <v>200.98</v>
      </c>
      <c r="U7" s="38">
        <v>103.96</v>
      </c>
      <c r="V7" s="38">
        <v>3583</v>
      </c>
      <c r="W7" s="38">
        <v>1.72</v>
      </c>
      <c r="X7" s="38">
        <v>2083.14</v>
      </c>
      <c r="Y7" s="38">
        <v>83.98</v>
      </c>
      <c r="Z7" s="38">
        <v>88.4</v>
      </c>
      <c r="AA7" s="38">
        <v>89.84</v>
      </c>
      <c r="AB7" s="38">
        <v>100.84</v>
      </c>
      <c r="AC7" s="38">
        <v>86.89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765.15</v>
      </c>
      <c r="BG7" s="38">
        <v>708.74</v>
      </c>
      <c r="BH7" s="38">
        <v>26.7</v>
      </c>
      <c r="BI7" s="38">
        <v>0</v>
      </c>
      <c r="BJ7" s="38">
        <v>0</v>
      </c>
      <c r="BK7" s="38">
        <v>1047.6500000000001</v>
      </c>
      <c r="BL7" s="38">
        <v>1124.26</v>
      </c>
      <c r="BM7" s="38">
        <v>1048.23</v>
      </c>
      <c r="BN7" s="38">
        <v>1130.42</v>
      </c>
      <c r="BO7" s="38">
        <v>1245.0999999999999</v>
      </c>
      <c r="BP7" s="38">
        <v>705.21</v>
      </c>
      <c r="BQ7" s="38">
        <v>48.31</v>
      </c>
      <c r="BR7" s="38">
        <v>91.19</v>
      </c>
      <c r="BS7" s="38">
        <v>97.54</v>
      </c>
      <c r="BT7" s="38">
        <v>100</v>
      </c>
      <c r="BU7" s="38">
        <v>86.78</v>
      </c>
      <c r="BV7" s="38">
        <v>74.040000000000006</v>
      </c>
      <c r="BW7" s="38">
        <v>80.58</v>
      </c>
      <c r="BX7" s="38">
        <v>78.92</v>
      </c>
      <c r="BY7" s="38">
        <v>74.17</v>
      </c>
      <c r="BZ7" s="38">
        <v>79.77</v>
      </c>
      <c r="CA7" s="38">
        <v>98.96</v>
      </c>
      <c r="CB7" s="38">
        <v>354.21</v>
      </c>
      <c r="CC7" s="38">
        <v>182.15</v>
      </c>
      <c r="CD7" s="38">
        <v>172.91</v>
      </c>
      <c r="CE7" s="38">
        <v>169.6</v>
      </c>
      <c r="CF7" s="38">
        <v>194.08</v>
      </c>
      <c r="CG7" s="38">
        <v>235.61</v>
      </c>
      <c r="CH7" s="38">
        <v>216.21</v>
      </c>
      <c r="CI7" s="38">
        <v>220.31</v>
      </c>
      <c r="CJ7" s="38">
        <v>230.95</v>
      </c>
      <c r="CK7" s="38">
        <v>214.56</v>
      </c>
      <c r="CL7" s="38">
        <v>134.52000000000001</v>
      </c>
      <c r="CM7" s="38">
        <v>32.14</v>
      </c>
      <c r="CN7" s="38">
        <v>31.04</v>
      </c>
      <c r="CO7" s="38">
        <v>33.69</v>
      </c>
      <c r="CP7" s="38">
        <v>34.96</v>
      </c>
      <c r="CQ7" s="38">
        <v>30.51</v>
      </c>
      <c r="CR7" s="38">
        <v>49.25</v>
      </c>
      <c r="CS7" s="38">
        <v>50.24</v>
      </c>
      <c r="CT7" s="38">
        <v>49.68</v>
      </c>
      <c r="CU7" s="38">
        <v>49.27</v>
      </c>
      <c r="CV7" s="38">
        <v>49.47</v>
      </c>
      <c r="CW7" s="38">
        <v>59.57</v>
      </c>
      <c r="CX7" s="38">
        <v>69.83</v>
      </c>
      <c r="CY7" s="38">
        <v>71.400000000000006</v>
      </c>
      <c r="CZ7" s="38">
        <v>73.319999999999993</v>
      </c>
      <c r="DA7" s="38">
        <v>73.55</v>
      </c>
      <c r="DB7" s="38">
        <v>71.39</v>
      </c>
      <c r="DC7" s="38">
        <v>84.12</v>
      </c>
      <c r="DD7" s="38">
        <v>84.17</v>
      </c>
      <c r="DE7" s="38">
        <v>83.35</v>
      </c>
      <c r="DF7" s="38">
        <v>83.16</v>
      </c>
      <c r="DG7" s="38">
        <v>82.06</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0.06</v>
      </c>
      <c r="EJ7" s="38">
        <v>0.1</v>
      </c>
      <c r="EK7" s="38">
        <v>0.13</v>
      </c>
      <c r="EL7" s="38">
        <v>0.12</v>
      </c>
      <c r="EM7" s="38">
        <v>0.1</v>
      </c>
      <c r="EN7" s="38">
        <v>0.32</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2022-01-31T06:01:00Z</cp:lastPrinted>
  <dcterms:created xsi:type="dcterms:W3CDTF">2021-12-03T07:46:10Z</dcterms:created>
  <dcterms:modified xsi:type="dcterms:W3CDTF">2022-02-15T02:38:50Z</dcterms:modified>
  <cp:category/>
</cp:coreProperties>
</file>