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eKqZ+5IzXRN10hcwlFulhLS3gFOQnX0U9GvKFBJKJsxNXkspljpVCEprrPo7aQRw7vixsQNXConWD3NbWO8/g==" workbookSaltValue="8KMNFTcShk7lxLf6Rewe2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<sst xmlns="http://schemas.openxmlformats.org/spreadsheetml/2006/main" count="250" uniqueCount="113">
  <si>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</si>
  <si>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</si>
  <si>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</si>
  <si>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</si>
  <si>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</si>
  <si>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</si>
  <si>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</si>
  <si>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</si>
  <si>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</si>
  <si>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</si>
  <si>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</si>
  <si>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</si>
  <si>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</si>
  <si>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</si>
  <si>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</si>
  <si>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</si>
  <si>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</si>
  <si>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</si>
  <si>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</si>
  <si>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</si>
  <si>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</si>
  <si>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</si>
  <si>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</si>
  <si>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</si>
  <si>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</si>
  <si>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</si>
  <si>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</si>
  <si>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</si>
  <si>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</si>
  <si>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</si>
  <si>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</si>
  <si>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</si>
  <si>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</si>
  <si>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</si>
  <si>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</si>
  <si>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</si>
  <si>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</si>
  <si>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</si>
  <si>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</si>
  <si>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</si>
  <si>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</si>
  <si>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</si>
  <si>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</si>
  <si>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</si>
  <si>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</si>
  <si>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</si>
  <si>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</si>
  <si>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</si>
  <si>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</si>
  <si>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</si>
  <si>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</si>
  <si>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</si>
  <si>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</si>
  <si>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</si>
  <si>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</si>
  <si>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</si>
  <si>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</si>
  <si>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</si>
  <si>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</si>
  <si>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</si>
  <si>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</si>
  <si>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</si>
  <si>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</si>
  <si>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</si>
  <si>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</si>
  <si>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</si>
  <si>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</si>
  <si>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</si>
  <si>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</si>
  <si>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</si>
  <si>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</si>
  <si>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</si>
  <si>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</si>
  <si>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</si>
  <si>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</si>
  <si>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</si>
  <si>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</si>
  <si>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</si>
  <si>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</si>
  <si>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</si>
  <si>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</si>
  <si>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</si>
  <si>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</si>
  <si>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</si>
  <si>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</si>
  <si>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</si>
  <si>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</si>
  <si>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</si>
  <si>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</si>
  <si>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</si>
  <si>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</si>
  <si>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</si>
  <si>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</si>
  <si>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</si>
  <si>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</si>
  <si>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</si>
  <si>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</si>
  <si>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</si>
  <si>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</si>
  <si>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</si>
  <si>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</si>
  <si>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</si>
  <si>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</si>
  <si>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</si>
  <si>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</si>
  <si>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</si>
  <si>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</si>
  <si>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</si>
  <si>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</si>
  <si>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</si>
  <si>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今年度は配水管補償工事に伴い更新した部分もあるが、近年は資金面の問題もあり管路の更新が行えていない。耐用年数に達し更新時期を迎える水道施設については、必要な修繕を行いながら長寿命化を図っていく。</t>
    <rPh sb="0" eb="3">
      <t>コンネンド</t>
    </rPh>
    <rPh sb="4" eb="7">
      <t>ハイスイカン</t>
    </rPh>
    <rPh sb="7" eb="9">
      <t>ホショウ</t>
    </rPh>
    <rPh sb="9" eb="11">
      <t>コウジ</t>
    </rPh>
    <rPh sb="12" eb="13">
      <t>トモナ</t>
    </rPh>
    <rPh sb="14" eb="16">
      <t>コウシン</t>
    </rPh>
    <rPh sb="18" eb="20">
      <t>ブブン</t>
    </rPh>
    <rPh sb="25" eb="27">
      <t>キンネン</t>
    </rPh>
    <rPh sb="28" eb="31">
      <t>シキンメン</t>
    </rPh>
    <rPh sb="32" eb="34">
      <t>モンダイ</t>
    </rPh>
    <rPh sb="37" eb="39">
      <t>カンロ</t>
    </rPh>
    <rPh sb="40" eb="42">
      <t>コウシン</t>
    </rPh>
    <rPh sb="43" eb="44">
      <t>オコナ</t>
    </rPh>
    <rPh sb="50" eb="52">
      <t>タイヨウ</t>
    </rPh>
    <rPh sb="52" eb="54">
      <t>ネンスウ</t>
    </rPh>
    <rPh sb="55" eb="56">
      <t>タッ</t>
    </rPh>
    <rPh sb="57" eb="59">
      <t>コウシン</t>
    </rPh>
    <rPh sb="59" eb="61">
      <t>ジキ</t>
    </rPh>
    <rPh sb="62" eb="63">
      <t>ムカ</t>
    </rPh>
    <rPh sb="65" eb="67">
      <t>スイドウ</t>
    </rPh>
    <rPh sb="67" eb="69">
      <t>シセツ</t>
    </rPh>
    <rPh sb="75" eb="77">
      <t>ヒツヨウ</t>
    </rPh>
    <rPh sb="78" eb="80">
      <t>シュウゼン</t>
    </rPh>
    <rPh sb="81" eb="82">
      <t>オコナ</t>
    </rPh>
    <rPh sb="86" eb="90">
      <t>チョウジュミョウカ</t>
    </rPh>
    <rPh sb="91" eb="92">
      <t>ハカ</t>
    </rPh>
    <phoneticPr fontId="4"/>
  </si>
  <si>
    <t>経常収支は赤字経営で、高い数値の累積欠損金が発生しているのが現状であり、今後も厳しい経営状況となることが予想される。施設の更新等に備えた財源の確保を図るため、適正な料金の見直しも含めながら、持続可能な経営を行っていけるよう努めなければならない。</t>
    <rPh sb="0" eb="2">
      <t>ケイジョウ</t>
    </rPh>
    <rPh sb="2" eb="4">
      <t>シュウシ</t>
    </rPh>
    <rPh sb="5" eb="7">
      <t>アカジ</t>
    </rPh>
    <rPh sb="7" eb="9">
      <t>ケイエイ</t>
    </rPh>
    <rPh sb="11" eb="12">
      <t>タカ</t>
    </rPh>
    <rPh sb="13" eb="15">
      <t>スウチ</t>
    </rPh>
    <rPh sb="16" eb="18">
      <t>ルイセキ</t>
    </rPh>
    <rPh sb="18" eb="21">
      <t>ケッソンキン</t>
    </rPh>
    <rPh sb="22" eb="24">
      <t>ハッセイ</t>
    </rPh>
    <rPh sb="30" eb="32">
      <t>ゲンジョウ</t>
    </rPh>
    <rPh sb="36" eb="38">
      <t>コンゴ</t>
    </rPh>
    <rPh sb="39" eb="40">
      <t>キビ</t>
    </rPh>
    <rPh sb="42" eb="44">
      <t>ケイエイ</t>
    </rPh>
    <rPh sb="44" eb="46">
      <t>ジョウキョウ</t>
    </rPh>
    <rPh sb="52" eb="54">
      <t>ヨソウ</t>
    </rPh>
    <rPh sb="58" eb="60">
      <t>シセツ</t>
    </rPh>
    <rPh sb="61" eb="63">
      <t>コウシン</t>
    </rPh>
    <rPh sb="63" eb="64">
      <t>トウ</t>
    </rPh>
    <rPh sb="65" eb="66">
      <t>ソナ</t>
    </rPh>
    <rPh sb="68" eb="70">
      <t>ザイゲン</t>
    </rPh>
    <rPh sb="71" eb="73">
      <t>カクホ</t>
    </rPh>
    <rPh sb="74" eb="75">
      <t>ハカ</t>
    </rPh>
    <rPh sb="79" eb="81">
      <t>テキセイ</t>
    </rPh>
    <rPh sb="82" eb="84">
      <t>リョウキン</t>
    </rPh>
    <rPh sb="85" eb="87">
      <t>ミナオ</t>
    </rPh>
    <rPh sb="89" eb="90">
      <t>フク</t>
    </rPh>
    <rPh sb="95" eb="97">
      <t>ジゾク</t>
    </rPh>
    <rPh sb="97" eb="99">
      <t>カノウ</t>
    </rPh>
    <rPh sb="100" eb="102">
      <t>ケイエイ</t>
    </rPh>
    <rPh sb="103" eb="104">
      <t>オコナ</t>
    </rPh>
    <rPh sb="111" eb="112">
      <t>ツト</t>
    </rPh>
    <phoneticPr fontId="4"/>
  </si>
  <si>
    <t>経常収支比率、料金回収率ともに100%を下回っており、今後も人口減少による料金収入の減少や老朽化対策に伴う費用の増加が懸念されることから、継続的に原価の削減に取り組み、適正な料金の見直しを含めた検討を行う必要がある。
累積欠損金比率も相当高い数値で年々上がる見込で、経営改善を図る必要がある。
流動比率は100％を上回っているが、企業債残高対給水収益比率は類似団体と比較してもかなり高く、償還と利息の支払いが企業経営を圧迫している。
また、今年度は新型コロナウイルス感染症対策として基本料金の減免を行ったため、料金回収率が減となった。
施設利用率は概ね適正と考えられ、有収率も類似団体とほぼ同等の数値となっている。今後も漏水調査を行い、率の向上に努めていく。</t>
    <rPh sb="0" eb="2">
      <t>ケイジョウ</t>
    </rPh>
    <rPh sb="2" eb="4">
      <t>シュウシ</t>
    </rPh>
    <rPh sb="4" eb="6">
      <t>ヒリツ</t>
    </rPh>
    <rPh sb="7" eb="9">
      <t>リョウキン</t>
    </rPh>
    <rPh sb="9" eb="12">
      <t>カイシュウリツ</t>
    </rPh>
    <rPh sb="20" eb="22">
      <t>シタマワ</t>
    </rPh>
    <rPh sb="27" eb="29">
      <t>コンゴ</t>
    </rPh>
    <rPh sb="30" eb="32">
      <t>ジンコウ</t>
    </rPh>
    <rPh sb="32" eb="34">
      <t>ゲンショウ</t>
    </rPh>
    <rPh sb="37" eb="39">
      <t>リョウキン</t>
    </rPh>
    <rPh sb="39" eb="41">
      <t>シュウニュウ</t>
    </rPh>
    <rPh sb="42" eb="44">
      <t>ゲンショウ</t>
    </rPh>
    <rPh sb="45" eb="48">
      <t>ロウキュウカ</t>
    </rPh>
    <rPh sb="48" eb="50">
      <t>タイサク</t>
    </rPh>
    <rPh sb="51" eb="52">
      <t>トモナ</t>
    </rPh>
    <rPh sb="53" eb="55">
      <t>ヒヨウ</t>
    </rPh>
    <rPh sb="56" eb="58">
      <t>ゾウカ</t>
    </rPh>
    <rPh sb="59" eb="61">
      <t>ケネン</t>
    </rPh>
    <rPh sb="69" eb="72">
      <t>ケイゾクテキ</t>
    </rPh>
    <rPh sb="73" eb="75">
      <t>ゲンカ</t>
    </rPh>
    <rPh sb="76" eb="78">
      <t>サクゲン</t>
    </rPh>
    <rPh sb="79" eb="80">
      <t>ト</t>
    </rPh>
    <rPh sb="81" eb="82">
      <t>ク</t>
    </rPh>
    <rPh sb="84" eb="86">
      <t>テキセイ</t>
    </rPh>
    <rPh sb="87" eb="89">
      <t>リョウキン</t>
    </rPh>
    <rPh sb="90" eb="92">
      <t>ミナオ</t>
    </rPh>
    <rPh sb="94" eb="95">
      <t>フク</t>
    </rPh>
    <rPh sb="97" eb="99">
      <t>ケントウ</t>
    </rPh>
    <rPh sb="100" eb="101">
      <t>オコナ</t>
    </rPh>
    <rPh sb="102" eb="104">
      <t>ヒツヨウ</t>
    </rPh>
    <rPh sb="109" eb="111">
      <t>ルイセキ</t>
    </rPh>
    <rPh sb="111" eb="114">
      <t>ケッソンキン</t>
    </rPh>
    <rPh sb="114" eb="116">
      <t>ヒリツ</t>
    </rPh>
    <rPh sb="117" eb="119">
      <t>ソウトウ</t>
    </rPh>
    <rPh sb="119" eb="120">
      <t>タカ</t>
    </rPh>
    <rPh sb="121" eb="123">
      <t>スウチ</t>
    </rPh>
    <rPh sb="124" eb="126">
      <t>ネンネン</t>
    </rPh>
    <rPh sb="126" eb="127">
      <t>ア</t>
    </rPh>
    <rPh sb="129" eb="131">
      <t>ミコミ</t>
    </rPh>
    <rPh sb="133" eb="135">
      <t>ケイエイ</t>
    </rPh>
    <rPh sb="135" eb="137">
      <t>カイゼン</t>
    </rPh>
    <rPh sb="138" eb="139">
      <t>ハカ</t>
    </rPh>
    <rPh sb="140" eb="142">
      <t>ヒツヨウ</t>
    </rPh>
    <rPh sb="147" eb="149">
      <t>リュウドウ</t>
    </rPh>
    <rPh sb="149" eb="151">
      <t>ヒリツ</t>
    </rPh>
    <rPh sb="157" eb="159">
      <t>ウワマワ</t>
    </rPh>
    <rPh sb="165" eb="168">
      <t>キギョウサイ</t>
    </rPh>
    <rPh sb="168" eb="170">
      <t>ザンダカ</t>
    </rPh>
    <rPh sb="170" eb="171">
      <t>タイ</t>
    </rPh>
    <rPh sb="171" eb="173">
      <t>キュウスイ</t>
    </rPh>
    <rPh sb="173" eb="175">
      <t>シュウエキ</t>
    </rPh>
    <rPh sb="175" eb="177">
      <t>ヒリツ</t>
    </rPh>
    <rPh sb="178" eb="180">
      <t>ルイジ</t>
    </rPh>
    <rPh sb="180" eb="182">
      <t>ダンタイ</t>
    </rPh>
    <rPh sb="183" eb="185">
      <t>ヒカク</t>
    </rPh>
    <rPh sb="191" eb="192">
      <t>タカ</t>
    </rPh>
    <rPh sb="194" eb="196">
      <t>ショウカン</t>
    </rPh>
    <rPh sb="197" eb="199">
      <t>リソク</t>
    </rPh>
    <rPh sb="200" eb="202">
      <t>シハラ</t>
    </rPh>
    <rPh sb="204" eb="206">
      <t>キギョウ</t>
    </rPh>
    <rPh sb="206" eb="208">
      <t>ケイエイ</t>
    </rPh>
    <rPh sb="209" eb="211">
      <t>アッパク</t>
    </rPh>
    <rPh sb="220" eb="223">
      <t>コンネンド</t>
    </rPh>
    <rPh sb="224" eb="226">
      <t>シンガタ</t>
    </rPh>
    <rPh sb="233" eb="236">
      <t>カンセンショウ</t>
    </rPh>
    <rPh sb="236" eb="238">
      <t>タイサク</t>
    </rPh>
    <rPh sb="241" eb="243">
      <t>キホン</t>
    </rPh>
    <rPh sb="243" eb="245">
      <t>リョウキン</t>
    </rPh>
    <rPh sb="246" eb="248">
      <t>ゲンメン</t>
    </rPh>
    <rPh sb="249" eb="250">
      <t>オコナ</t>
    </rPh>
    <rPh sb="255" eb="257">
      <t>リョウキン</t>
    </rPh>
    <rPh sb="257" eb="260">
      <t>カイシュウリツ</t>
    </rPh>
    <rPh sb="261" eb="262">
      <t>ゲン</t>
    </rPh>
    <rPh sb="268" eb="270">
      <t>シセツ</t>
    </rPh>
    <rPh sb="270" eb="273">
      <t>リヨウリツ</t>
    </rPh>
    <rPh sb="274" eb="275">
      <t>オオム</t>
    </rPh>
    <rPh sb="276" eb="278">
      <t>テキセイ</t>
    </rPh>
    <rPh sb="279" eb="280">
      <t>カンガ</t>
    </rPh>
    <rPh sb="284" eb="286">
      <t>ユウシュウ</t>
    </rPh>
    <rPh sb="286" eb="287">
      <t>リツ</t>
    </rPh>
    <rPh sb="288" eb="290">
      <t>ルイジ</t>
    </rPh>
    <rPh sb="290" eb="292">
      <t>ダンタイ</t>
    </rPh>
    <rPh sb="295" eb="297">
      <t>ドウトウ</t>
    </rPh>
    <rPh sb="298" eb="300">
      <t>スウチ</t>
    </rPh>
    <rPh sb="307" eb="309">
      <t>コンゴ</t>
    </rPh>
    <rPh sb="310" eb="312">
      <t>ロウスイ</t>
    </rPh>
    <rPh sb="312" eb="314">
      <t>チョウサ</t>
    </rPh>
    <rPh sb="315" eb="316">
      <t>オコナ</t>
    </rPh>
    <rPh sb="318" eb="319">
      <t>リツ</t>
    </rPh>
    <rPh sb="320" eb="322">
      <t>コウジョウ</t>
    </rPh>
    <rPh sb="323" eb="32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</si>
</sst>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c:v>
                </c:pt>
                <c:pt idx="1">
                  <c:v>0</c:v>
                </c:pt>
                <c:pt idx="2">
                  <c:v>0</c:v>
                </c:pt>
                <c:pt idx="3" formatCode="#,##0.00;&quot;△&quot;#,##0.00;&quot;-&quot;">
                  <c:v>0.22</c:v>
                </c:pt>
                <c:pt idx="4" formatCode="#,##0.00;&quot;△&quot;#,##0.00;&quot;-&quot;">
                  <c:v>0.12</c:v>
                </c:pt>
              </c:numCache>
            </c:numRef>
          </c:val>
          <c:extLst xmlns:c16r2="http://schemas.microsoft.com/office/drawing/2015/06/chart">
            <c:ext xmlns:c16="http://schemas.microsoft.com/office/drawing/2014/chart" uri="{C3380CC4-5D6E-409C-BE32-E72D297353CC}">
              <c16:uniqueId val="{00000000-9690-49D6-B931-7F72A0FAFE26}"/>
            </c:ext>
          </c:extLst>
        </c:ser>
        <c:dLbls>
          <c:showLegendKey val="0"/>
          <c:showVal val="0"/>
          <c:showCatName val="0"/>
          <c:showSerName val="0"/>
          <c:showPercent val="0"/>
          <c:showBubbleSize val="0"/>
        </c:dLbls>
        <c:gapWidth val="150"/>
        <c:axId val="36549376"/>
        <c:axId val="8733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0.44</c:v>
                </c:pt>
                <c:pt idx="2">
                  <c:v>0.52</c:v>
                </c:pt>
                <c:pt idx="3">
                  <c:v>0.47</c:v>
                </c:pt>
                <c:pt idx="4">
                  <c:v>0.4</c:v>
                </c:pt>
              </c:numCache>
            </c:numRef>
          </c:val>
          <c:smooth val="0"/>
          <c:extLst xmlns:c16r2="http://schemas.microsoft.com/office/drawing/2015/06/chart">
            <c:ext xmlns:c16="http://schemas.microsoft.com/office/drawing/2014/chart" uri="{C3380CC4-5D6E-409C-BE32-E72D297353CC}">
              <c16:uniqueId val="{00000001-9690-49D6-B931-7F72A0FAFE26}"/>
            </c:ext>
          </c:extLst>
        </c:ser>
        <c:dLbls>
          <c:showLegendKey val="0"/>
          <c:showVal val="0"/>
          <c:showCatName val="0"/>
          <c:showSerName val="0"/>
          <c:showPercent val="0"/>
          <c:showBubbleSize val="0"/>
        </c:dLbls>
        <c:marker val="1"/>
        <c:smooth val="0"/>
        <c:axId val="36549376"/>
        <c:axId val="87331584"/>
      </c:lineChart>
      <c:dateAx>
        <c:axId val="36549376"/>
        <c:scaling>
          <c:orientation val="minMax"/>
        </c:scaling>
        <c:delete val="1"/>
        <c:axPos val="b"/>
        <c:numFmt formatCode="&quot;H&quot;yy" sourceLinked="1"/>
        <c:majorTickMark val="none"/>
        <c:minorTickMark val="none"/>
        <c:tickLblPos val="none"/>
        <c:crossAx val="87331584"/>
        <c:crosses val="autoZero"/>
        <c:auto val="1"/>
        <c:lblOffset val="100"/>
        <c:baseTimeUnit val="years"/>
      </c:dateAx>
      <c:valAx>
        <c:axId val="873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4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83.37</c:v>
                </c:pt>
                <c:pt idx="2">
                  <c:v>83.21</c:v>
                </c:pt>
                <c:pt idx="3">
                  <c:v>85.87</c:v>
                </c:pt>
                <c:pt idx="4">
                  <c:v>87.7</c:v>
                </c:pt>
              </c:numCache>
            </c:numRef>
          </c:val>
          <c:extLst xmlns:c16r2="http://schemas.microsoft.com/office/drawing/2015/06/chart">
            <c:ext xmlns:c16="http://schemas.microsoft.com/office/drawing/2014/chart" uri="{C3380CC4-5D6E-409C-BE32-E72D297353CC}">
              <c16:uniqueId val="{00000000-7CBA-4141-96DD-935A649E26F1}"/>
            </c:ext>
          </c:extLst>
        </c:ser>
        <c:dLbls>
          <c:showLegendKey val="0"/>
          <c:showVal val="0"/>
          <c:showCatName val="0"/>
          <c:showSerName val="0"/>
          <c:showPercent val="0"/>
          <c:showBubbleSize val="0"/>
        </c:dLbls>
        <c:gapWidth val="150"/>
        <c:axId val="101415552"/>
        <c:axId val="10143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50.24</c:v>
                </c:pt>
                <c:pt idx="2">
                  <c:v>50.29</c:v>
                </c:pt>
                <c:pt idx="3">
                  <c:v>49.64</c:v>
                </c:pt>
                <c:pt idx="4">
                  <c:v>49.38</c:v>
                </c:pt>
              </c:numCache>
            </c:numRef>
          </c:val>
          <c:smooth val="0"/>
          <c:extLst xmlns:c16r2="http://schemas.microsoft.com/office/drawing/2015/06/chart">
            <c:ext xmlns:c16="http://schemas.microsoft.com/office/drawing/2014/chart" uri="{C3380CC4-5D6E-409C-BE32-E72D297353CC}">
              <c16:uniqueId val="{00000001-7CBA-4141-96DD-935A649E26F1}"/>
            </c:ext>
          </c:extLst>
        </c:ser>
        <c:dLbls>
          <c:showLegendKey val="0"/>
          <c:showVal val="0"/>
          <c:showCatName val="0"/>
          <c:showSerName val="0"/>
          <c:showPercent val="0"/>
          <c:showBubbleSize val="0"/>
        </c:dLbls>
        <c:marker val="1"/>
        <c:smooth val="0"/>
        <c:axId val="101415552"/>
        <c:axId val="101434112"/>
      </c:lineChart>
      <c:dateAx>
        <c:axId val="101415552"/>
        <c:scaling>
          <c:orientation val="minMax"/>
        </c:scaling>
        <c:delete val="1"/>
        <c:axPos val="b"/>
        <c:numFmt formatCode="&quot;H&quot;yy" sourceLinked="1"/>
        <c:majorTickMark val="none"/>
        <c:minorTickMark val="none"/>
        <c:tickLblPos val="none"/>
        <c:crossAx val="101434112"/>
        <c:crosses val="autoZero"/>
        <c:auto val="1"/>
        <c:lblOffset val="100"/>
        <c:baseTimeUnit val="years"/>
      </c:dateAx>
      <c:valAx>
        <c:axId val="1014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82.17</c:v>
                </c:pt>
                <c:pt idx="2">
                  <c:v>81.400000000000006</c:v>
                </c:pt>
                <c:pt idx="3">
                  <c:v>77.400000000000006</c:v>
                </c:pt>
                <c:pt idx="4">
                  <c:v>74.599999999999994</c:v>
                </c:pt>
              </c:numCache>
            </c:numRef>
          </c:val>
          <c:extLst xmlns:c16r2="http://schemas.microsoft.com/office/drawing/2015/06/chart">
            <c:ext xmlns:c16="http://schemas.microsoft.com/office/drawing/2014/chart" uri="{C3380CC4-5D6E-409C-BE32-E72D297353CC}">
              <c16:uniqueId val="{00000000-37E8-4993-A712-FCE2E5F80652}"/>
            </c:ext>
          </c:extLst>
        </c:ser>
        <c:dLbls>
          <c:showLegendKey val="0"/>
          <c:showVal val="0"/>
          <c:showCatName val="0"/>
          <c:showSerName val="0"/>
          <c:showPercent val="0"/>
          <c:showBubbleSize val="0"/>
        </c:dLbls>
        <c:gapWidth val="150"/>
        <c:axId val="101542912"/>
        <c:axId val="10154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78.650000000000006</c:v>
                </c:pt>
                <c:pt idx="2">
                  <c:v>77.73</c:v>
                </c:pt>
                <c:pt idx="3">
                  <c:v>78.09</c:v>
                </c:pt>
                <c:pt idx="4">
                  <c:v>78.010000000000005</c:v>
                </c:pt>
              </c:numCache>
            </c:numRef>
          </c:val>
          <c:smooth val="0"/>
          <c:extLst xmlns:c16r2="http://schemas.microsoft.com/office/drawing/2015/06/chart">
            <c:ext xmlns:c16="http://schemas.microsoft.com/office/drawing/2014/chart" uri="{C3380CC4-5D6E-409C-BE32-E72D297353CC}">
              <c16:uniqueId val="{00000001-37E8-4993-A712-FCE2E5F80652}"/>
            </c:ext>
          </c:extLst>
        </c:ser>
        <c:dLbls>
          <c:showLegendKey val="0"/>
          <c:showVal val="0"/>
          <c:showCatName val="0"/>
          <c:showSerName val="0"/>
          <c:showPercent val="0"/>
          <c:showBubbleSize val="0"/>
        </c:dLbls>
        <c:marker val="1"/>
        <c:smooth val="0"/>
        <c:axId val="101542912"/>
        <c:axId val="101549184"/>
      </c:lineChart>
      <c:dateAx>
        <c:axId val="101542912"/>
        <c:scaling>
          <c:orientation val="minMax"/>
        </c:scaling>
        <c:delete val="1"/>
        <c:axPos val="b"/>
        <c:numFmt formatCode="&quot;H&quot;yy" sourceLinked="1"/>
        <c:majorTickMark val="none"/>
        <c:minorTickMark val="none"/>
        <c:tickLblPos val="none"/>
        <c:crossAx val="101549184"/>
        <c:crosses val="autoZero"/>
        <c:auto val="1"/>
        <c:lblOffset val="100"/>
        <c:baseTimeUnit val="years"/>
      </c:dateAx>
      <c:valAx>
        <c:axId val="10154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63.11</c:v>
                </c:pt>
                <c:pt idx="2">
                  <c:v>62.63</c:v>
                </c:pt>
                <c:pt idx="3">
                  <c:v>63.6</c:v>
                </c:pt>
                <c:pt idx="4">
                  <c:v>67.17</c:v>
                </c:pt>
              </c:numCache>
            </c:numRef>
          </c:val>
          <c:extLst xmlns:c16r2="http://schemas.microsoft.com/office/drawing/2015/06/chart">
            <c:ext xmlns:c16="http://schemas.microsoft.com/office/drawing/2014/chart" uri="{C3380CC4-5D6E-409C-BE32-E72D297353CC}">
              <c16:uniqueId val="{00000000-8D73-4ACB-BC91-783416FCC08E}"/>
            </c:ext>
          </c:extLst>
        </c:ser>
        <c:dLbls>
          <c:showLegendKey val="0"/>
          <c:showVal val="0"/>
          <c:showCatName val="0"/>
          <c:showSerName val="0"/>
          <c:showPercent val="0"/>
          <c:showBubbleSize val="0"/>
        </c:dLbls>
        <c:gapWidth val="150"/>
        <c:axId val="87346176"/>
        <c:axId val="8735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104.47</c:v>
                </c:pt>
                <c:pt idx="2">
                  <c:v>103.81</c:v>
                </c:pt>
                <c:pt idx="3">
                  <c:v>104.35</c:v>
                </c:pt>
                <c:pt idx="4">
                  <c:v>105.34</c:v>
                </c:pt>
              </c:numCache>
            </c:numRef>
          </c:val>
          <c:smooth val="0"/>
          <c:extLst xmlns:c16r2="http://schemas.microsoft.com/office/drawing/2015/06/chart">
            <c:ext xmlns:c16="http://schemas.microsoft.com/office/drawing/2014/chart" uri="{C3380CC4-5D6E-409C-BE32-E72D297353CC}">
              <c16:uniqueId val="{00000001-8D73-4ACB-BC91-783416FCC08E}"/>
            </c:ext>
          </c:extLst>
        </c:ser>
        <c:dLbls>
          <c:showLegendKey val="0"/>
          <c:showVal val="0"/>
          <c:showCatName val="0"/>
          <c:showSerName val="0"/>
          <c:showPercent val="0"/>
          <c:showBubbleSize val="0"/>
        </c:dLbls>
        <c:marker val="1"/>
        <c:smooth val="0"/>
        <c:axId val="87346176"/>
        <c:axId val="87352448"/>
      </c:lineChart>
      <c:dateAx>
        <c:axId val="87346176"/>
        <c:scaling>
          <c:orientation val="minMax"/>
        </c:scaling>
        <c:delete val="1"/>
        <c:axPos val="b"/>
        <c:numFmt formatCode="&quot;H&quot;yy" sourceLinked="1"/>
        <c:majorTickMark val="none"/>
        <c:minorTickMark val="none"/>
        <c:tickLblPos val="none"/>
        <c:crossAx val="87352448"/>
        <c:crosses val="autoZero"/>
        <c:auto val="1"/>
        <c:lblOffset val="100"/>
        <c:baseTimeUnit val="years"/>
      </c:dateAx>
      <c:valAx>
        <c:axId val="87352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34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4.53</c:v>
                </c:pt>
                <c:pt idx="2">
                  <c:v>9.0500000000000007</c:v>
                </c:pt>
                <c:pt idx="3">
                  <c:v>13.36</c:v>
                </c:pt>
                <c:pt idx="4">
                  <c:v>17.48</c:v>
                </c:pt>
              </c:numCache>
            </c:numRef>
          </c:val>
          <c:extLst xmlns:c16r2="http://schemas.microsoft.com/office/drawing/2015/06/chart">
            <c:ext xmlns:c16="http://schemas.microsoft.com/office/drawing/2014/chart" uri="{C3380CC4-5D6E-409C-BE32-E72D297353CC}">
              <c16:uniqueId val="{00000000-1B6E-4A15-9685-6DC88FE0A4A6}"/>
            </c:ext>
          </c:extLst>
        </c:ser>
        <c:dLbls>
          <c:showLegendKey val="0"/>
          <c:showVal val="0"/>
          <c:showCatName val="0"/>
          <c:showSerName val="0"/>
          <c:showPercent val="0"/>
          <c:showBubbleSize val="0"/>
        </c:dLbls>
        <c:gapWidth val="150"/>
        <c:axId val="101023104"/>
        <c:axId val="10102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45.14</c:v>
                </c:pt>
                <c:pt idx="2">
                  <c:v>45.85</c:v>
                </c:pt>
                <c:pt idx="3">
                  <c:v>47.31</c:v>
                </c:pt>
                <c:pt idx="4">
                  <c:v>47.5</c:v>
                </c:pt>
              </c:numCache>
            </c:numRef>
          </c:val>
          <c:smooth val="0"/>
          <c:extLst xmlns:c16r2="http://schemas.microsoft.com/office/drawing/2015/06/chart">
            <c:ext xmlns:c16="http://schemas.microsoft.com/office/drawing/2014/chart" uri="{C3380CC4-5D6E-409C-BE32-E72D297353CC}">
              <c16:uniqueId val="{00000001-1B6E-4A15-9685-6DC88FE0A4A6}"/>
            </c:ext>
          </c:extLst>
        </c:ser>
        <c:dLbls>
          <c:showLegendKey val="0"/>
          <c:showVal val="0"/>
          <c:showCatName val="0"/>
          <c:showSerName val="0"/>
          <c:showPercent val="0"/>
          <c:showBubbleSize val="0"/>
        </c:dLbls>
        <c:marker val="1"/>
        <c:smooth val="0"/>
        <c:axId val="101023104"/>
        <c:axId val="101029376"/>
      </c:lineChart>
      <c:dateAx>
        <c:axId val="101023104"/>
        <c:scaling>
          <c:orientation val="minMax"/>
        </c:scaling>
        <c:delete val="1"/>
        <c:axPos val="b"/>
        <c:numFmt formatCode="&quot;H&quot;yy" sourceLinked="1"/>
        <c:majorTickMark val="none"/>
        <c:minorTickMark val="none"/>
        <c:tickLblPos val="none"/>
        <c:crossAx val="101029376"/>
        <c:crosses val="autoZero"/>
        <c:auto val="1"/>
        <c:lblOffset val="100"/>
        <c:baseTimeUnit val="years"/>
      </c:dateAx>
      <c:valAx>
        <c:axId val="1010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5.54</c:v>
                </c:pt>
                <c:pt idx="2">
                  <c:v>5.54</c:v>
                </c:pt>
                <c:pt idx="3">
                  <c:v>6.9</c:v>
                </c:pt>
                <c:pt idx="4">
                  <c:v>7.97</c:v>
                </c:pt>
              </c:numCache>
            </c:numRef>
          </c:val>
          <c:extLst xmlns:c16r2="http://schemas.microsoft.com/office/drawing/2015/06/chart">
            <c:ext xmlns:c16="http://schemas.microsoft.com/office/drawing/2014/chart" uri="{C3380CC4-5D6E-409C-BE32-E72D297353CC}">
              <c16:uniqueId val="{00000000-6196-49EB-B0FD-2FC4C609328A}"/>
            </c:ext>
          </c:extLst>
        </c:ser>
        <c:dLbls>
          <c:showLegendKey val="0"/>
          <c:showVal val="0"/>
          <c:showCatName val="0"/>
          <c:showSerName val="0"/>
          <c:showPercent val="0"/>
          <c:showBubbleSize val="0"/>
        </c:dLbls>
        <c:gapWidth val="150"/>
        <c:axId val="101064704"/>
        <c:axId val="10106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13.58</c:v>
                </c:pt>
                <c:pt idx="2">
                  <c:v>14.13</c:v>
                </c:pt>
                <c:pt idx="3">
                  <c:v>16.77</c:v>
                </c:pt>
                <c:pt idx="4">
                  <c:v>17.399999999999999</c:v>
                </c:pt>
              </c:numCache>
            </c:numRef>
          </c:val>
          <c:smooth val="0"/>
          <c:extLst xmlns:c16r2="http://schemas.microsoft.com/office/drawing/2015/06/chart">
            <c:ext xmlns:c16="http://schemas.microsoft.com/office/drawing/2014/chart" uri="{C3380CC4-5D6E-409C-BE32-E72D297353CC}">
              <c16:uniqueId val="{00000001-6196-49EB-B0FD-2FC4C609328A}"/>
            </c:ext>
          </c:extLst>
        </c:ser>
        <c:dLbls>
          <c:showLegendKey val="0"/>
          <c:showVal val="0"/>
          <c:showCatName val="0"/>
          <c:showSerName val="0"/>
          <c:showPercent val="0"/>
          <c:showBubbleSize val="0"/>
        </c:dLbls>
        <c:marker val="1"/>
        <c:smooth val="0"/>
        <c:axId val="101064704"/>
        <c:axId val="101066624"/>
      </c:lineChart>
      <c:dateAx>
        <c:axId val="101064704"/>
        <c:scaling>
          <c:orientation val="minMax"/>
        </c:scaling>
        <c:delete val="1"/>
        <c:axPos val="b"/>
        <c:numFmt formatCode="&quot;H&quot;yy" sourceLinked="1"/>
        <c:majorTickMark val="none"/>
        <c:minorTickMark val="none"/>
        <c:tickLblPos val="none"/>
        <c:crossAx val="101066624"/>
        <c:crosses val="autoZero"/>
        <c:auto val="1"/>
        <c:lblOffset val="100"/>
        <c:baseTimeUnit val="years"/>
      </c:dateAx>
      <c:valAx>
        <c:axId val="10106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6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89.82</c:v>
                </c:pt>
                <c:pt idx="2">
                  <c:v>179.01</c:v>
                </c:pt>
                <c:pt idx="3">
                  <c:v>266.39999999999998</c:v>
                </c:pt>
                <c:pt idx="4">
                  <c:v>446.9</c:v>
                </c:pt>
              </c:numCache>
            </c:numRef>
          </c:val>
          <c:extLst xmlns:c16r2="http://schemas.microsoft.com/office/drawing/2015/06/chart">
            <c:ext xmlns:c16="http://schemas.microsoft.com/office/drawing/2014/chart" uri="{C3380CC4-5D6E-409C-BE32-E72D297353CC}">
              <c16:uniqueId val="{00000000-27BD-42F9-B1A2-1BED888D5E4C}"/>
            </c:ext>
          </c:extLst>
        </c:ser>
        <c:dLbls>
          <c:showLegendKey val="0"/>
          <c:showVal val="0"/>
          <c:showCatName val="0"/>
          <c:showSerName val="0"/>
          <c:showPercent val="0"/>
          <c:showBubbleSize val="0"/>
        </c:dLbls>
        <c:gapWidth val="150"/>
        <c:axId val="101114624"/>
        <c:axId val="10111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16.399999999999999</c:v>
                </c:pt>
                <c:pt idx="2">
                  <c:v>25.66</c:v>
                </c:pt>
                <c:pt idx="3">
                  <c:v>21.69</c:v>
                </c:pt>
                <c:pt idx="4">
                  <c:v>24.04</c:v>
                </c:pt>
              </c:numCache>
            </c:numRef>
          </c:val>
          <c:smooth val="0"/>
          <c:extLst xmlns:c16r2="http://schemas.microsoft.com/office/drawing/2015/06/chart">
            <c:ext xmlns:c16="http://schemas.microsoft.com/office/drawing/2014/chart" uri="{C3380CC4-5D6E-409C-BE32-E72D297353CC}">
              <c16:uniqueId val="{00000001-27BD-42F9-B1A2-1BED888D5E4C}"/>
            </c:ext>
          </c:extLst>
        </c:ser>
        <c:dLbls>
          <c:showLegendKey val="0"/>
          <c:showVal val="0"/>
          <c:showCatName val="0"/>
          <c:showSerName val="0"/>
          <c:showPercent val="0"/>
          <c:showBubbleSize val="0"/>
        </c:dLbls>
        <c:marker val="1"/>
        <c:smooth val="0"/>
        <c:axId val="101114624"/>
        <c:axId val="101116544"/>
      </c:lineChart>
      <c:dateAx>
        <c:axId val="101114624"/>
        <c:scaling>
          <c:orientation val="minMax"/>
        </c:scaling>
        <c:delete val="1"/>
        <c:axPos val="b"/>
        <c:numFmt formatCode="&quot;H&quot;yy" sourceLinked="1"/>
        <c:majorTickMark val="none"/>
        <c:minorTickMark val="none"/>
        <c:tickLblPos val="none"/>
        <c:crossAx val="101116544"/>
        <c:crosses val="autoZero"/>
        <c:auto val="1"/>
        <c:lblOffset val="100"/>
        <c:baseTimeUnit val="years"/>
      </c:dateAx>
      <c:valAx>
        <c:axId val="101116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1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130.78</c:v>
                </c:pt>
                <c:pt idx="2">
                  <c:v>137.72</c:v>
                </c:pt>
                <c:pt idx="3">
                  <c:v>134.13999999999999</c:v>
                </c:pt>
                <c:pt idx="4">
                  <c:v>139.63999999999999</c:v>
                </c:pt>
              </c:numCache>
            </c:numRef>
          </c:val>
          <c:extLst xmlns:c16r2="http://schemas.microsoft.com/office/drawing/2015/06/chart">
            <c:ext xmlns:c16="http://schemas.microsoft.com/office/drawing/2014/chart" uri="{C3380CC4-5D6E-409C-BE32-E72D297353CC}">
              <c16:uniqueId val="{00000000-7300-48E2-B91F-E1EDCFDBE594}"/>
            </c:ext>
          </c:extLst>
        </c:ser>
        <c:dLbls>
          <c:showLegendKey val="0"/>
          <c:showVal val="0"/>
          <c:showCatName val="0"/>
          <c:showSerName val="0"/>
          <c:showPercent val="0"/>
          <c:showBubbleSize val="0"/>
        </c:dLbls>
        <c:gapWidth val="150"/>
        <c:axId val="101213312"/>
        <c:axId val="10121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293.23</c:v>
                </c:pt>
                <c:pt idx="2">
                  <c:v>300.14</c:v>
                </c:pt>
                <c:pt idx="3">
                  <c:v>301.04000000000002</c:v>
                </c:pt>
                <c:pt idx="4">
                  <c:v>305.08</c:v>
                </c:pt>
              </c:numCache>
            </c:numRef>
          </c:val>
          <c:smooth val="0"/>
          <c:extLst xmlns:c16r2="http://schemas.microsoft.com/office/drawing/2015/06/chart">
            <c:ext xmlns:c16="http://schemas.microsoft.com/office/drawing/2014/chart" uri="{C3380CC4-5D6E-409C-BE32-E72D297353CC}">
              <c16:uniqueId val="{00000001-7300-48E2-B91F-E1EDCFDBE594}"/>
            </c:ext>
          </c:extLst>
        </c:ser>
        <c:dLbls>
          <c:showLegendKey val="0"/>
          <c:showVal val="0"/>
          <c:showCatName val="0"/>
          <c:showSerName val="0"/>
          <c:showPercent val="0"/>
          <c:showBubbleSize val="0"/>
        </c:dLbls>
        <c:marker val="1"/>
        <c:smooth val="0"/>
        <c:axId val="101213312"/>
        <c:axId val="101215232"/>
      </c:lineChart>
      <c:dateAx>
        <c:axId val="101213312"/>
        <c:scaling>
          <c:orientation val="minMax"/>
        </c:scaling>
        <c:delete val="1"/>
        <c:axPos val="b"/>
        <c:numFmt formatCode="&quot;H&quot;yy" sourceLinked="1"/>
        <c:majorTickMark val="none"/>
        <c:minorTickMark val="none"/>
        <c:tickLblPos val="none"/>
        <c:crossAx val="101215232"/>
        <c:crosses val="autoZero"/>
        <c:auto val="1"/>
        <c:lblOffset val="100"/>
        <c:baseTimeUnit val="years"/>
      </c:dateAx>
      <c:valAx>
        <c:axId val="101215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21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2034.03</c:v>
                </c:pt>
                <c:pt idx="2">
                  <c:v>1901.71</c:v>
                </c:pt>
                <c:pt idx="3">
                  <c:v>1799.84</c:v>
                </c:pt>
                <c:pt idx="4">
                  <c:v>2182.81</c:v>
                </c:pt>
              </c:numCache>
            </c:numRef>
          </c:val>
          <c:extLst xmlns:c16r2="http://schemas.microsoft.com/office/drawing/2015/06/chart">
            <c:ext xmlns:c16="http://schemas.microsoft.com/office/drawing/2014/chart" uri="{C3380CC4-5D6E-409C-BE32-E72D297353CC}">
              <c16:uniqueId val="{00000000-60B2-42EE-B09E-0029A7F315B1}"/>
            </c:ext>
          </c:extLst>
        </c:ser>
        <c:dLbls>
          <c:showLegendKey val="0"/>
          <c:showVal val="0"/>
          <c:showCatName val="0"/>
          <c:showSerName val="0"/>
          <c:showPercent val="0"/>
          <c:showBubbleSize val="0"/>
        </c:dLbls>
        <c:gapWidth val="150"/>
        <c:axId val="101250560"/>
        <c:axId val="10125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542.29999999999995</c:v>
                </c:pt>
                <c:pt idx="2">
                  <c:v>566.65</c:v>
                </c:pt>
                <c:pt idx="3">
                  <c:v>551.62</c:v>
                </c:pt>
                <c:pt idx="4">
                  <c:v>585.59</c:v>
                </c:pt>
              </c:numCache>
            </c:numRef>
          </c:val>
          <c:smooth val="0"/>
          <c:extLst xmlns:c16r2="http://schemas.microsoft.com/office/drawing/2015/06/chart">
            <c:ext xmlns:c16="http://schemas.microsoft.com/office/drawing/2014/chart" uri="{C3380CC4-5D6E-409C-BE32-E72D297353CC}">
              <c16:uniqueId val="{00000001-60B2-42EE-B09E-0029A7F315B1}"/>
            </c:ext>
          </c:extLst>
        </c:ser>
        <c:dLbls>
          <c:showLegendKey val="0"/>
          <c:showVal val="0"/>
          <c:showCatName val="0"/>
          <c:showSerName val="0"/>
          <c:showPercent val="0"/>
          <c:showBubbleSize val="0"/>
        </c:dLbls>
        <c:marker val="1"/>
        <c:smooth val="0"/>
        <c:axId val="101250560"/>
        <c:axId val="101252480"/>
      </c:lineChart>
      <c:dateAx>
        <c:axId val="101250560"/>
        <c:scaling>
          <c:orientation val="minMax"/>
        </c:scaling>
        <c:delete val="1"/>
        <c:axPos val="b"/>
        <c:numFmt formatCode="&quot;H&quot;yy" sourceLinked="1"/>
        <c:majorTickMark val="none"/>
        <c:minorTickMark val="none"/>
        <c:tickLblPos val="none"/>
        <c:crossAx val="101252480"/>
        <c:crosses val="autoZero"/>
        <c:auto val="1"/>
        <c:lblOffset val="100"/>
        <c:baseTimeUnit val="years"/>
      </c:dateAx>
      <c:valAx>
        <c:axId val="101252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2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47.13</c:v>
                </c:pt>
                <c:pt idx="2">
                  <c:v>47.1</c:v>
                </c:pt>
                <c:pt idx="3">
                  <c:v>49</c:v>
                </c:pt>
                <c:pt idx="4">
                  <c:v>38.770000000000003</c:v>
                </c:pt>
              </c:numCache>
            </c:numRef>
          </c:val>
          <c:extLst xmlns:c16r2="http://schemas.microsoft.com/office/drawing/2015/06/chart">
            <c:ext xmlns:c16="http://schemas.microsoft.com/office/drawing/2014/chart" uri="{C3380CC4-5D6E-409C-BE32-E72D297353CC}">
              <c16:uniqueId val="{00000000-AEAE-4813-9240-4A6419692A75}"/>
            </c:ext>
          </c:extLst>
        </c:ser>
        <c:dLbls>
          <c:showLegendKey val="0"/>
          <c:showVal val="0"/>
          <c:showCatName val="0"/>
          <c:showSerName val="0"/>
          <c:showPercent val="0"/>
          <c:showBubbleSize val="0"/>
        </c:dLbls>
        <c:gapWidth val="150"/>
        <c:axId val="101283712"/>
        <c:axId val="10128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87.51</c:v>
                </c:pt>
                <c:pt idx="2">
                  <c:v>84.77</c:v>
                </c:pt>
                <c:pt idx="3">
                  <c:v>87.11</c:v>
                </c:pt>
                <c:pt idx="4">
                  <c:v>82.78</c:v>
                </c:pt>
              </c:numCache>
            </c:numRef>
          </c:val>
          <c:smooth val="0"/>
          <c:extLst xmlns:c16r2="http://schemas.microsoft.com/office/drawing/2015/06/chart">
            <c:ext xmlns:c16="http://schemas.microsoft.com/office/drawing/2014/chart" uri="{C3380CC4-5D6E-409C-BE32-E72D297353CC}">
              <c16:uniqueId val="{00000001-AEAE-4813-9240-4A6419692A75}"/>
            </c:ext>
          </c:extLst>
        </c:ser>
        <c:dLbls>
          <c:showLegendKey val="0"/>
          <c:showVal val="0"/>
          <c:showCatName val="0"/>
          <c:showSerName val="0"/>
          <c:showPercent val="0"/>
          <c:showBubbleSize val="0"/>
        </c:dLbls>
        <c:marker val="1"/>
        <c:smooth val="0"/>
        <c:axId val="101283712"/>
        <c:axId val="101289984"/>
      </c:lineChart>
      <c:dateAx>
        <c:axId val="101283712"/>
        <c:scaling>
          <c:orientation val="minMax"/>
        </c:scaling>
        <c:delete val="1"/>
        <c:axPos val="b"/>
        <c:numFmt formatCode="&quot;H&quot;yy" sourceLinked="1"/>
        <c:majorTickMark val="none"/>
        <c:minorTickMark val="none"/>
        <c:tickLblPos val="none"/>
        <c:crossAx val="101289984"/>
        <c:crosses val="autoZero"/>
        <c:auto val="1"/>
        <c:lblOffset val="100"/>
        <c:baseTimeUnit val="years"/>
      </c:dateAx>
      <c:valAx>
        <c:axId val="1012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8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261.37</c:v>
                </c:pt>
                <c:pt idx="2">
                  <c:v>266.20999999999998</c:v>
                </c:pt>
                <c:pt idx="3">
                  <c:v>256.07</c:v>
                </c:pt>
                <c:pt idx="4">
                  <c:v>250.6</c:v>
                </c:pt>
              </c:numCache>
            </c:numRef>
          </c:val>
          <c:extLst xmlns:c16r2="http://schemas.microsoft.com/office/drawing/2015/06/chart">
            <c:ext xmlns:c16="http://schemas.microsoft.com/office/drawing/2014/chart" uri="{C3380CC4-5D6E-409C-BE32-E72D297353CC}">
              <c16:uniqueId val="{00000000-ADDC-4570-97E5-BBB91E9878DC}"/>
            </c:ext>
          </c:extLst>
        </c:ser>
        <c:dLbls>
          <c:showLegendKey val="0"/>
          <c:showVal val="0"/>
          <c:showCatName val="0"/>
          <c:showSerName val="0"/>
          <c:showPercent val="0"/>
          <c:showBubbleSize val="0"/>
        </c:dLbls>
        <c:gapWidth val="150"/>
        <c:axId val="101390592"/>
        <c:axId val="10139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218.42</c:v>
                </c:pt>
                <c:pt idx="2">
                  <c:v>227.27</c:v>
                </c:pt>
                <c:pt idx="3">
                  <c:v>223.98</c:v>
                </c:pt>
                <c:pt idx="4">
                  <c:v>225.09</c:v>
                </c:pt>
              </c:numCache>
            </c:numRef>
          </c:val>
          <c:smooth val="0"/>
          <c:extLst xmlns:c16r2="http://schemas.microsoft.com/office/drawing/2015/06/chart">
            <c:ext xmlns:c16="http://schemas.microsoft.com/office/drawing/2014/chart" uri="{C3380CC4-5D6E-409C-BE32-E72D297353CC}">
              <c16:uniqueId val="{00000001-ADDC-4570-97E5-BBB91E9878DC}"/>
            </c:ext>
          </c:extLst>
        </c:ser>
        <c:dLbls>
          <c:showLegendKey val="0"/>
          <c:showVal val="0"/>
          <c:showCatName val="0"/>
          <c:showSerName val="0"/>
          <c:showPercent val="0"/>
          <c:showBubbleSize val="0"/>
        </c:dLbls>
        <c:marker val="1"/>
        <c:smooth val="0"/>
        <c:axId val="101390592"/>
        <c:axId val="101392768"/>
      </c:lineChart>
      <c:dateAx>
        <c:axId val="101390592"/>
        <c:scaling>
          <c:orientation val="minMax"/>
        </c:scaling>
        <c:delete val="1"/>
        <c:axPos val="b"/>
        <c:numFmt formatCode="&quot;H&quot;yy" sourceLinked="1"/>
        <c:majorTickMark val="none"/>
        <c:minorTickMark val="none"/>
        <c:tickLblPos val="none"/>
        <c:crossAx val="101392768"/>
        <c:crosses val="autoZero"/>
        <c:auto val="1"/>
        <c:lblOffset val="100"/>
        <c:baseTimeUnit val="years"/>
      </c:dateAx>
      <c:valAx>
        <c:axId val="1013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3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9"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和歌山県　日高川町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9676</v>
      </c>
      <c r="AM8" s="71"/>
      <c r="AN8" s="71"/>
      <c r="AO8" s="71"/>
      <c r="AP8" s="71"/>
      <c r="AQ8" s="71"/>
      <c r="AR8" s="71"/>
      <c r="AS8" s="71"/>
      <c r="AT8" s="67">
        <f>データ!$S$6</f>
        <v>331.59</v>
      </c>
      <c r="AU8" s="68"/>
      <c r="AV8" s="68"/>
      <c r="AW8" s="68"/>
      <c r="AX8" s="68"/>
      <c r="AY8" s="68"/>
      <c r="AZ8" s="68"/>
      <c r="BA8" s="68"/>
      <c r="BB8" s="70">
        <f>データ!$T$6</f>
        <v>29.18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43.23</v>
      </c>
      <c r="J10" s="68"/>
      <c r="K10" s="68"/>
      <c r="L10" s="68"/>
      <c r="M10" s="68"/>
      <c r="N10" s="68"/>
      <c r="O10" s="69"/>
      <c r="P10" s="70">
        <f>データ!$P$6</f>
        <v>95.51</v>
      </c>
      <c r="Q10" s="70"/>
      <c r="R10" s="70"/>
      <c r="S10" s="70"/>
      <c r="T10" s="70"/>
      <c r="U10" s="70"/>
      <c r="V10" s="70"/>
      <c r="W10" s="71">
        <f>データ!$Q$6</f>
        <v>2260</v>
      </c>
      <c r="X10" s="71"/>
      <c r="Y10" s="71"/>
      <c r="Z10" s="71"/>
      <c r="AA10" s="71"/>
      <c r="AB10" s="71"/>
      <c r="AC10" s="71"/>
      <c r="AD10" s="2"/>
      <c r="AE10" s="2"/>
      <c r="AF10" s="2"/>
      <c r="AG10" s="2"/>
      <c r="AH10" s="4"/>
      <c r="AI10" s="4"/>
      <c r="AJ10" s="4"/>
      <c r="AK10" s="4"/>
      <c r="AL10" s="71">
        <f>データ!$U$6</f>
        <v>9159</v>
      </c>
      <c r="AM10" s="71"/>
      <c r="AN10" s="71"/>
      <c r="AO10" s="71"/>
      <c r="AP10" s="71"/>
      <c r="AQ10" s="71"/>
      <c r="AR10" s="71"/>
      <c r="AS10" s="71"/>
      <c r="AT10" s="67">
        <f>データ!$V$6</f>
        <v>45.16</v>
      </c>
      <c r="AU10" s="68"/>
      <c r="AV10" s="68"/>
      <c r="AW10" s="68"/>
      <c r="AX10" s="68"/>
      <c r="AY10" s="68"/>
      <c r="AZ10" s="68"/>
      <c r="BA10" s="68"/>
      <c r="BB10" s="70">
        <f>データ!$W$6</f>
        <v>202.81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97kMbRtoIhSLCZCf70++cLkGFvbtnt6AvnORi9krcfZgA9buH/vtRs47pzEaaqnIdBtmA6I3r1LCHKPNMSzM1g==" saltValue="macJ61GXvX1RFi4M0sJMf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303925</v>
      </c>
      <c r="D6" s="34">
        <f t="shared" si="3"/>
        <v>46</v>
      </c>
      <c r="E6" s="34">
        <f t="shared" si="3"/>
        <v>1</v>
      </c>
      <c r="F6" s="34">
        <f t="shared" si="3"/>
        <v>0</v>
      </c>
      <c r="G6" s="34">
        <f t="shared" si="3"/>
        <v>1</v>
      </c>
      <c r="H6" s="34" t="str">
        <f t="shared" si="3"/>
        <v>和歌山県　日高川町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43.23</v>
      </c>
      <c r="P6" s="35">
        <f t="shared" si="3"/>
        <v>95.51</v>
      </c>
      <c r="Q6" s="35">
        <f t="shared" si="3"/>
        <v>2260</v>
      </c>
      <c r="R6" s="35">
        <f t="shared" si="3"/>
        <v>9676</v>
      </c>
      <c r="S6" s="35">
        <f t="shared" si="3"/>
        <v>331.59</v>
      </c>
      <c r="T6" s="35">
        <f t="shared" si="3"/>
        <v>29.18</v>
      </c>
      <c r="U6" s="35">
        <f t="shared" si="3"/>
        <v>9159</v>
      </c>
      <c r="V6" s="35">
        <f t="shared" si="3"/>
        <v>45.16</v>
      </c>
      <c r="W6" s="35">
        <f t="shared" si="3"/>
        <v>202.81</v>
      </c>
      <c r="X6" s="36" t="str">
        <f>IF(X7="",NA(),X7)</f>
        <v>-</v>
      </c>
      <c r="Y6" s="36">
        <f t="shared" ref="Y6:AG6" si="4">IF(Y7="",NA(),Y7)</f>
        <v>63.11</v>
      </c>
      <c r="Z6" s="36">
        <f t="shared" si="4"/>
        <v>62.63</v>
      </c>
      <c r="AA6" s="36">
        <f t="shared" si="4"/>
        <v>63.6</v>
      </c>
      <c r="AB6" s="36">
        <f t="shared" si="4"/>
        <v>67.17</v>
      </c>
      <c r="AC6" s="36" t="str">
        <f t="shared" si="4"/>
        <v>-</v>
      </c>
      <c r="AD6" s="36">
        <f t="shared" si="4"/>
        <v>104.47</v>
      </c>
      <c r="AE6" s="36">
        <f t="shared" si="4"/>
        <v>103.81</v>
      </c>
      <c r="AF6" s="36">
        <f t="shared" si="4"/>
        <v>104.35</v>
      </c>
      <c r="AG6" s="36">
        <f t="shared" si="4"/>
        <v>105.34</v>
      </c>
      <c r="AH6" s="35" t="str">
        <f>IF(AH7="","",IF(AH7="-","【-】","【"&amp;SUBSTITUTE(TEXT(AH7,"#,##0.00"),"-","△")&amp;"】"))</f>
        <v>【110.27】</v>
      </c>
      <c r="AI6" s="36" t="str">
        <f>IF(AI7="",NA(),AI7)</f>
        <v>-</v>
      </c>
      <c r="AJ6" s="36">
        <f t="shared" ref="AJ6:AR6" si="5">IF(AJ7="",NA(),AJ7)</f>
        <v>89.82</v>
      </c>
      <c r="AK6" s="36">
        <f t="shared" si="5"/>
        <v>179.01</v>
      </c>
      <c r="AL6" s="36">
        <f t="shared" si="5"/>
        <v>266.39999999999998</v>
      </c>
      <c r="AM6" s="36">
        <f t="shared" si="5"/>
        <v>446.9</v>
      </c>
      <c r="AN6" s="36" t="str">
        <f t="shared" si="5"/>
        <v>-</v>
      </c>
      <c r="AO6" s="36">
        <f t="shared" si="5"/>
        <v>16.399999999999999</v>
      </c>
      <c r="AP6" s="36">
        <f t="shared" si="5"/>
        <v>25.66</v>
      </c>
      <c r="AQ6" s="36">
        <f t="shared" si="5"/>
        <v>21.69</v>
      </c>
      <c r="AR6" s="36">
        <f t="shared" si="5"/>
        <v>24.04</v>
      </c>
      <c r="AS6" s="35" t="str">
        <f>IF(AS7="","",IF(AS7="-","【-】","【"&amp;SUBSTITUTE(TEXT(AS7,"#,##0.00"),"-","△")&amp;"】"))</f>
        <v>【1.15】</v>
      </c>
      <c r="AT6" s="36" t="str">
        <f>IF(AT7="",NA(),AT7)</f>
        <v>-</v>
      </c>
      <c r="AU6" s="36">
        <f t="shared" ref="AU6:BC6" si="6">IF(AU7="",NA(),AU7)</f>
        <v>130.78</v>
      </c>
      <c r="AV6" s="36">
        <f t="shared" si="6"/>
        <v>137.72</v>
      </c>
      <c r="AW6" s="36">
        <f t="shared" si="6"/>
        <v>134.13999999999999</v>
      </c>
      <c r="AX6" s="36">
        <f t="shared" si="6"/>
        <v>139.63999999999999</v>
      </c>
      <c r="AY6" s="36" t="str">
        <f t="shared" si="6"/>
        <v>-</v>
      </c>
      <c r="AZ6" s="36">
        <f t="shared" si="6"/>
        <v>293.23</v>
      </c>
      <c r="BA6" s="36">
        <f t="shared" si="6"/>
        <v>300.14</v>
      </c>
      <c r="BB6" s="36">
        <f t="shared" si="6"/>
        <v>301.04000000000002</v>
      </c>
      <c r="BC6" s="36">
        <f t="shared" si="6"/>
        <v>305.08</v>
      </c>
      <c r="BD6" s="35" t="str">
        <f>IF(BD7="","",IF(BD7="-","【-】","【"&amp;SUBSTITUTE(TEXT(BD7,"#,##0.00"),"-","△")&amp;"】"))</f>
        <v>【260.31】</v>
      </c>
      <c r="BE6" s="36" t="str">
        <f>IF(BE7="",NA(),BE7)</f>
        <v>-</v>
      </c>
      <c r="BF6" s="36">
        <f t="shared" ref="BF6:BN6" si="7">IF(BF7="",NA(),BF7)</f>
        <v>2034.03</v>
      </c>
      <c r="BG6" s="36">
        <f t="shared" si="7"/>
        <v>1901.71</v>
      </c>
      <c r="BH6" s="36">
        <f t="shared" si="7"/>
        <v>1799.84</v>
      </c>
      <c r="BI6" s="36">
        <f t="shared" si="7"/>
        <v>2182.81</v>
      </c>
      <c r="BJ6" s="36" t="str">
        <f t="shared" si="7"/>
        <v>-</v>
      </c>
      <c r="BK6" s="36">
        <f t="shared" si="7"/>
        <v>542.29999999999995</v>
      </c>
      <c r="BL6" s="36">
        <f t="shared" si="7"/>
        <v>566.65</v>
      </c>
      <c r="BM6" s="36">
        <f t="shared" si="7"/>
        <v>551.62</v>
      </c>
      <c r="BN6" s="36">
        <f t="shared" si="7"/>
        <v>585.59</v>
      </c>
      <c r="BO6" s="35" t="str">
        <f>IF(BO7="","",IF(BO7="-","【-】","【"&amp;SUBSTITUTE(TEXT(BO7,"#,##0.00"),"-","△")&amp;"】"))</f>
        <v>【275.67】</v>
      </c>
      <c r="BP6" s="36" t="str">
        <f>IF(BP7="",NA(),BP7)</f>
        <v>-</v>
      </c>
      <c r="BQ6" s="36">
        <f t="shared" ref="BQ6:BY6" si="8">IF(BQ7="",NA(),BQ7)</f>
        <v>47.13</v>
      </c>
      <c r="BR6" s="36">
        <f t="shared" si="8"/>
        <v>47.1</v>
      </c>
      <c r="BS6" s="36">
        <f t="shared" si="8"/>
        <v>49</v>
      </c>
      <c r="BT6" s="36">
        <f t="shared" si="8"/>
        <v>38.770000000000003</v>
      </c>
      <c r="BU6" s="36" t="str">
        <f t="shared" si="8"/>
        <v>-</v>
      </c>
      <c r="BV6" s="36">
        <f t="shared" si="8"/>
        <v>87.51</v>
      </c>
      <c r="BW6" s="36">
        <f t="shared" si="8"/>
        <v>84.77</v>
      </c>
      <c r="BX6" s="36">
        <f t="shared" si="8"/>
        <v>87.11</v>
      </c>
      <c r="BY6" s="36">
        <f t="shared" si="8"/>
        <v>82.78</v>
      </c>
      <c r="BZ6" s="35" t="str">
        <f>IF(BZ7="","",IF(BZ7="-","【-】","【"&amp;SUBSTITUTE(TEXT(BZ7,"#,##0.00"),"-","△")&amp;"】"))</f>
        <v>【100.05】</v>
      </c>
      <c r="CA6" s="36" t="str">
        <f>IF(CA7="",NA(),CA7)</f>
        <v>-</v>
      </c>
      <c r="CB6" s="36">
        <f t="shared" ref="CB6:CJ6" si="9">IF(CB7="",NA(),CB7)</f>
        <v>261.37</v>
      </c>
      <c r="CC6" s="36">
        <f t="shared" si="9"/>
        <v>266.20999999999998</v>
      </c>
      <c r="CD6" s="36">
        <f t="shared" si="9"/>
        <v>256.07</v>
      </c>
      <c r="CE6" s="36">
        <f t="shared" si="9"/>
        <v>250.6</v>
      </c>
      <c r="CF6" s="36" t="str">
        <f t="shared" si="9"/>
        <v>-</v>
      </c>
      <c r="CG6" s="36">
        <f t="shared" si="9"/>
        <v>218.42</v>
      </c>
      <c r="CH6" s="36">
        <f t="shared" si="9"/>
        <v>227.27</v>
      </c>
      <c r="CI6" s="36">
        <f t="shared" si="9"/>
        <v>223.98</v>
      </c>
      <c r="CJ6" s="36">
        <f t="shared" si="9"/>
        <v>225.09</v>
      </c>
      <c r="CK6" s="35" t="str">
        <f>IF(CK7="","",IF(CK7="-","【-】","【"&amp;SUBSTITUTE(TEXT(CK7,"#,##0.00"),"-","△")&amp;"】"))</f>
        <v>【166.40】</v>
      </c>
      <c r="CL6" s="36" t="str">
        <f>IF(CL7="",NA(),CL7)</f>
        <v>-</v>
      </c>
      <c r="CM6" s="36">
        <f t="shared" ref="CM6:CU6" si="10">IF(CM7="",NA(),CM7)</f>
        <v>83.37</v>
      </c>
      <c r="CN6" s="36">
        <f t="shared" si="10"/>
        <v>83.21</v>
      </c>
      <c r="CO6" s="36">
        <f t="shared" si="10"/>
        <v>85.87</v>
      </c>
      <c r="CP6" s="36">
        <f t="shared" si="10"/>
        <v>87.7</v>
      </c>
      <c r="CQ6" s="36" t="str">
        <f t="shared" si="10"/>
        <v>-</v>
      </c>
      <c r="CR6" s="36">
        <f t="shared" si="10"/>
        <v>50.24</v>
      </c>
      <c r="CS6" s="36">
        <f t="shared" si="10"/>
        <v>50.29</v>
      </c>
      <c r="CT6" s="36">
        <f t="shared" si="10"/>
        <v>49.64</v>
      </c>
      <c r="CU6" s="36">
        <f t="shared" si="10"/>
        <v>49.38</v>
      </c>
      <c r="CV6" s="35" t="str">
        <f>IF(CV7="","",IF(CV7="-","【-】","【"&amp;SUBSTITUTE(TEXT(CV7,"#,##0.00"),"-","△")&amp;"】"))</f>
        <v>【60.69】</v>
      </c>
      <c r="CW6" s="36" t="str">
        <f>IF(CW7="",NA(),CW7)</f>
        <v>-</v>
      </c>
      <c r="CX6" s="36">
        <f t="shared" ref="CX6:DF6" si="11">IF(CX7="",NA(),CX7)</f>
        <v>82.17</v>
      </c>
      <c r="CY6" s="36">
        <f t="shared" si="11"/>
        <v>81.400000000000006</v>
      </c>
      <c r="CZ6" s="36">
        <f t="shared" si="11"/>
        <v>77.400000000000006</v>
      </c>
      <c r="DA6" s="36">
        <f t="shared" si="11"/>
        <v>74.599999999999994</v>
      </c>
      <c r="DB6" s="36" t="str">
        <f t="shared" si="11"/>
        <v>-</v>
      </c>
      <c r="DC6" s="36">
        <f t="shared" si="11"/>
        <v>78.650000000000006</v>
      </c>
      <c r="DD6" s="36">
        <f t="shared" si="11"/>
        <v>77.73</v>
      </c>
      <c r="DE6" s="36">
        <f t="shared" si="11"/>
        <v>78.09</v>
      </c>
      <c r="DF6" s="36">
        <f t="shared" si="11"/>
        <v>78.010000000000005</v>
      </c>
      <c r="DG6" s="35" t="str">
        <f>IF(DG7="","",IF(DG7="-","【-】","【"&amp;SUBSTITUTE(TEXT(DG7,"#,##0.00"),"-","△")&amp;"】"))</f>
        <v>【89.82】</v>
      </c>
      <c r="DH6" s="36" t="str">
        <f>IF(DH7="",NA(),DH7)</f>
        <v>-</v>
      </c>
      <c r="DI6" s="36">
        <f t="shared" ref="DI6:DQ6" si="12">IF(DI7="",NA(),DI7)</f>
        <v>4.53</v>
      </c>
      <c r="DJ6" s="36">
        <f t="shared" si="12"/>
        <v>9.0500000000000007</v>
      </c>
      <c r="DK6" s="36">
        <f t="shared" si="12"/>
        <v>13.36</v>
      </c>
      <c r="DL6" s="36">
        <f t="shared" si="12"/>
        <v>17.48</v>
      </c>
      <c r="DM6" s="36" t="str">
        <f t="shared" si="12"/>
        <v>-</v>
      </c>
      <c r="DN6" s="36">
        <f t="shared" si="12"/>
        <v>45.14</v>
      </c>
      <c r="DO6" s="36">
        <f t="shared" si="12"/>
        <v>45.85</v>
      </c>
      <c r="DP6" s="36">
        <f t="shared" si="12"/>
        <v>47.31</v>
      </c>
      <c r="DQ6" s="36">
        <f t="shared" si="12"/>
        <v>47.5</v>
      </c>
      <c r="DR6" s="35" t="str">
        <f>IF(DR7="","",IF(DR7="-","【-】","【"&amp;SUBSTITUTE(TEXT(DR7,"#,##0.00"),"-","△")&amp;"】"))</f>
        <v>【50.19】</v>
      </c>
      <c r="DS6" s="36" t="str">
        <f>IF(DS7="",NA(),DS7)</f>
        <v>-</v>
      </c>
      <c r="DT6" s="36">
        <f t="shared" ref="DT6:EB6" si="13">IF(DT7="",NA(),DT7)</f>
        <v>5.54</v>
      </c>
      <c r="DU6" s="36">
        <f t="shared" si="13"/>
        <v>5.54</v>
      </c>
      <c r="DV6" s="36">
        <f t="shared" si="13"/>
        <v>6.9</v>
      </c>
      <c r="DW6" s="36">
        <f t="shared" si="13"/>
        <v>7.97</v>
      </c>
      <c r="DX6" s="36" t="str">
        <f t="shared" si="13"/>
        <v>-</v>
      </c>
      <c r="DY6" s="36">
        <f t="shared" si="13"/>
        <v>13.58</v>
      </c>
      <c r="DZ6" s="36">
        <f t="shared" si="13"/>
        <v>14.13</v>
      </c>
      <c r="EA6" s="36">
        <f t="shared" si="13"/>
        <v>16.77</v>
      </c>
      <c r="EB6" s="36">
        <f t="shared" si="13"/>
        <v>17.399999999999999</v>
      </c>
      <c r="EC6" s="35" t="str">
        <f>IF(EC7="","",IF(EC7="-","【-】","【"&amp;SUBSTITUTE(TEXT(EC7,"#,##0.00"),"-","△")&amp;"】"))</f>
        <v>【20.63】</v>
      </c>
      <c r="ED6" s="36" t="str">
        <f>IF(ED7="",NA(),ED7)</f>
        <v>-</v>
      </c>
      <c r="EE6" s="35">
        <f t="shared" ref="EE6:EM6" si="14">IF(EE7="",NA(),EE7)</f>
        <v>0</v>
      </c>
      <c r="EF6" s="35">
        <f t="shared" si="14"/>
        <v>0</v>
      </c>
      <c r="EG6" s="36">
        <f t="shared" si="14"/>
        <v>0.22</v>
      </c>
      <c r="EH6" s="36">
        <f t="shared" si="14"/>
        <v>0.12</v>
      </c>
      <c r="EI6" s="36" t="str">
        <f t="shared" si="14"/>
        <v>-</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303925</v>
      </c>
      <c r="D7" s="38">
        <v>46</v>
      </c>
      <c r="E7" s="38">
        <v>1</v>
      </c>
      <c r="F7" s="38">
        <v>0</v>
      </c>
      <c r="G7" s="38">
        <v>1</v>
      </c>
      <c r="H7" s="38" t="s">
        <v>93</v>
      </c>
      <c r="I7" s="38" t="s">
        <v>94</v>
      </c>
      <c r="J7" s="38" t="s">
        <v>95</v>
      </c>
      <c r="K7" s="38" t="s">
        <v>96</v>
      </c>
      <c r="L7" s="38" t="s">
        <v>97</v>
      </c>
      <c r="M7" s="38" t="s">
        <v>98</v>
      </c>
      <c r="N7" s="39" t="s">
        <v>99</v>
      </c>
      <c r="O7" s="39">
        <v>43.23</v>
      </c>
      <c r="P7" s="39">
        <v>95.51</v>
      </c>
      <c r="Q7" s="39">
        <v>2260</v>
      </c>
      <c r="R7" s="39">
        <v>9676</v>
      </c>
      <c r="S7" s="39">
        <v>331.59</v>
      </c>
      <c r="T7" s="39">
        <v>29.18</v>
      </c>
      <c r="U7" s="39">
        <v>9159</v>
      </c>
      <c r="V7" s="39">
        <v>45.16</v>
      </c>
      <c r="W7" s="39">
        <v>202.81</v>
      </c>
      <c r="X7" s="39" t="s">
        <v>99</v>
      </c>
      <c r="Y7" s="39">
        <v>63.11</v>
      </c>
      <c r="Z7" s="39">
        <v>62.63</v>
      </c>
      <c r="AA7" s="39">
        <v>63.6</v>
      </c>
      <c r="AB7" s="39">
        <v>67.17</v>
      </c>
      <c r="AC7" s="39" t="s">
        <v>99</v>
      </c>
      <c r="AD7" s="39">
        <v>104.47</v>
      </c>
      <c r="AE7" s="39">
        <v>103.81</v>
      </c>
      <c r="AF7" s="39">
        <v>104.35</v>
      </c>
      <c r="AG7" s="39">
        <v>105.34</v>
      </c>
      <c r="AH7" s="39">
        <v>110.27</v>
      </c>
      <c r="AI7" s="39" t="s">
        <v>99</v>
      </c>
      <c r="AJ7" s="39">
        <v>89.82</v>
      </c>
      <c r="AK7" s="39">
        <v>179.01</v>
      </c>
      <c r="AL7" s="39">
        <v>266.39999999999998</v>
      </c>
      <c r="AM7" s="39">
        <v>446.9</v>
      </c>
      <c r="AN7" s="39" t="s">
        <v>99</v>
      </c>
      <c r="AO7" s="39">
        <v>16.399999999999999</v>
      </c>
      <c r="AP7" s="39">
        <v>25.66</v>
      </c>
      <c r="AQ7" s="39">
        <v>21.69</v>
      </c>
      <c r="AR7" s="39">
        <v>24.04</v>
      </c>
      <c r="AS7" s="39">
        <v>1.1499999999999999</v>
      </c>
      <c r="AT7" s="39" t="s">
        <v>99</v>
      </c>
      <c r="AU7" s="39">
        <v>130.78</v>
      </c>
      <c r="AV7" s="39">
        <v>137.72</v>
      </c>
      <c r="AW7" s="39">
        <v>134.13999999999999</v>
      </c>
      <c r="AX7" s="39">
        <v>139.63999999999999</v>
      </c>
      <c r="AY7" s="39" t="s">
        <v>99</v>
      </c>
      <c r="AZ7" s="39">
        <v>293.23</v>
      </c>
      <c r="BA7" s="39">
        <v>300.14</v>
      </c>
      <c r="BB7" s="39">
        <v>301.04000000000002</v>
      </c>
      <c r="BC7" s="39">
        <v>305.08</v>
      </c>
      <c r="BD7" s="39">
        <v>260.31</v>
      </c>
      <c r="BE7" s="39" t="s">
        <v>99</v>
      </c>
      <c r="BF7" s="39">
        <v>2034.03</v>
      </c>
      <c r="BG7" s="39">
        <v>1901.71</v>
      </c>
      <c r="BH7" s="39">
        <v>1799.84</v>
      </c>
      <c r="BI7" s="39">
        <v>2182.81</v>
      </c>
      <c r="BJ7" s="39" t="s">
        <v>99</v>
      </c>
      <c r="BK7" s="39">
        <v>542.29999999999995</v>
      </c>
      <c r="BL7" s="39">
        <v>566.65</v>
      </c>
      <c r="BM7" s="39">
        <v>551.62</v>
      </c>
      <c r="BN7" s="39">
        <v>585.59</v>
      </c>
      <c r="BO7" s="39">
        <v>275.67</v>
      </c>
      <c r="BP7" s="39" t="s">
        <v>99</v>
      </c>
      <c r="BQ7" s="39">
        <v>47.13</v>
      </c>
      <c r="BR7" s="39">
        <v>47.1</v>
      </c>
      <c r="BS7" s="39">
        <v>49</v>
      </c>
      <c r="BT7" s="39">
        <v>38.770000000000003</v>
      </c>
      <c r="BU7" s="39" t="s">
        <v>99</v>
      </c>
      <c r="BV7" s="39">
        <v>87.51</v>
      </c>
      <c r="BW7" s="39">
        <v>84.77</v>
      </c>
      <c r="BX7" s="39">
        <v>87.11</v>
      </c>
      <c r="BY7" s="39">
        <v>82.78</v>
      </c>
      <c r="BZ7" s="39">
        <v>100.05</v>
      </c>
      <c r="CA7" s="39" t="s">
        <v>99</v>
      </c>
      <c r="CB7" s="39">
        <v>261.37</v>
      </c>
      <c r="CC7" s="39">
        <v>266.20999999999998</v>
      </c>
      <c r="CD7" s="39">
        <v>256.07</v>
      </c>
      <c r="CE7" s="39">
        <v>250.6</v>
      </c>
      <c r="CF7" s="39" t="s">
        <v>99</v>
      </c>
      <c r="CG7" s="39">
        <v>218.42</v>
      </c>
      <c r="CH7" s="39">
        <v>227.27</v>
      </c>
      <c r="CI7" s="39">
        <v>223.98</v>
      </c>
      <c r="CJ7" s="39">
        <v>225.09</v>
      </c>
      <c r="CK7" s="39">
        <v>166.4</v>
      </c>
      <c r="CL7" s="39" t="s">
        <v>99</v>
      </c>
      <c r="CM7" s="39">
        <v>83.37</v>
      </c>
      <c r="CN7" s="39">
        <v>83.21</v>
      </c>
      <c r="CO7" s="39">
        <v>85.87</v>
      </c>
      <c r="CP7" s="39">
        <v>87.7</v>
      </c>
      <c r="CQ7" s="39" t="s">
        <v>99</v>
      </c>
      <c r="CR7" s="39">
        <v>50.24</v>
      </c>
      <c r="CS7" s="39">
        <v>50.29</v>
      </c>
      <c r="CT7" s="39">
        <v>49.64</v>
      </c>
      <c r="CU7" s="39">
        <v>49.38</v>
      </c>
      <c r="CV7" s="39">
        <v>60.69</v>
      </c>
      <c r="CW7" s="39" t="s">
        <v>99</v>
      </c>
      <c r="CX7" s="39">
        <v>82.17</v>
      </c>
      <c r="CY7" s="39">
        <v>81.400000000000006</v>
      </c>
      <c r="CZ7" s="39">
        <v>77.400000000000006</v>
      </c>
      <c r="DA7" s="39">
        <v>74.599999999999994</v>
      </c>
      <c r="DB7" s="39" t="s">
        <v>99</v>
      </c>
      <c r="DC7" s="39">
        <v>78.650000000000006</v>
      </c>
      <c r="DD7" s="39">
        <v>77.73</v>
      </c>
      <c r="DE7" s="39">
        <v>78.09</v>
      </c>
      <c r="DF7" s="39">
        <v>78.010000000000005</v>
      </c>
      <c r="DG7" s="39">
        <v>89.82</v>
      </c>
      <c r="DH7" s="39" t="s">
        <v>99</v>
      </c>
      <c r="DI7" s="39">
        <v>4.53</v>
      </c>
      <c r="DJ7" s="39">
        <v>9.0500000000000007</v>
      </c>
      <c r="DK7" s="39">
        <v>13.36</v>
      </c>
      <c r="DL7" s="39">
        <v>17.48</v>
      </c>
      <c r="DM7" s="39" t="s">
        <v>99</v>
      </c>
      <c r="DN7" s="39">
        <v>45.14</v>
      </c>
      <c r="DO7" s="39">
        <v>45.85</v>
      </c>
      <c r="DP7" s="39">
        <v>47.31</v>
      </c>
      <c r="DQ7" s="39">
        <v>47.5</v>
      </c>
      <c r="DR7" s="39">
        <v>50.19</v>
      </c>
      <c r="DS7" s="39" t="s">
        <v>99</v>
      </c>
      <c r="DT7" s="39">
        <v>5.54</v>
      </c>
      <c r="DU7" s="39">
        <v>5.54</v>
      </c>
      <c r="DV7" s="39">
        <v>6.9</v>
      </c>
      <c r="DW7" s="39">
        <v>7.97</v>
      </c>
      <c r="DX7" s="39" t="s">
        <v>99</v>
      </c>
      <c r="DY7" s="39">
        <v>13.58</v>
      </c>
      <c r="DZ7" s="39">
        <v>14.13</v>
      </c>
      <c r="EA7" s="39">
        <v>16.77</v>
      </c>
      <c r="EB7" s="39">
        <v>17.399999999999999</v>
      </c>
      <c r="EC7" s="39">
        <v>20.63</v>
      </c>
      <c r="ED7" s="39" t="s">
        <v>99</v>
      </c>
      <c r="EE7" s="39">
        <v>0</v>
      </c>
      <c r="EF7" s="39">
        <v>0</v>
      </c>
      <c r="EG7" s="39">
        <v>0.22</v>
      </c>
      <c r="EH7" s="39">
        <v>0.12</v>
      </c>
      <c r="EI7" s="39" t="s">
        <v>99</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FJ-USER</cp:lastModifiedBy>
  <cp:lastPrinted>2022-02-07T09:24:34Z</cp:lastPrinted>
  <dcterms:modified xsi:type="dcterms:W3CDTF">2022-02-07T09:25:33Z</dcterms:modified>
</cp:coreProperties>
</file>