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U2102053\Desktop\経営比較分析表の分析等について\解凍済\"/>
    </mc:Choice>
  </mc:AlternateContent>
  <xr:revisionPtr revIDLastSave="0" documentId="13_ncr:1_{7C70BBC8-8EBA-4ACB-ABBE-59E428B128BA}" xr6:coauthVersionLast="36" xr6:coauthVersionMax="36" xr10:uidLastSave="{00000000-0000-0000-0000-000000000000}"/>
  <workbookProtection workbookAlgorithmName="SHA-512" workbookHashValue="VEy4kXuQaixkaHJ9OX8hIEfUb5JtRrB8/v/Q+K12cLGWncAYBlZPzC4Aa7OV8K2AxrqVdkLtv+Imw9h8etDqiQ==" workbookSaltValue="y4le3KWyXFz2u40gcXDtiA==" workbookSpinCount="100000" lockStructure="1"/>
  <bookViews>
    <workbookView xWindow="0" yWindow="0" windowWidth="23040" windowHeight="903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<sst xmlns="http://schemas.openxmlformats.org/spreadsheetml/2006/main" count="228" uniqueCount="113">
  <si>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</si>
  <si>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</si>
  <si>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</si>
  <si>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</si>
  <si>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</si>
  <si>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</si>
  <si>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</si>
  <si>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</si>
  <si>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</si>
  <si>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</si>
  <si>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</si>
  <si>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</si>
  <si>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</si>
  <si>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</si>
  <si>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</si>
  <si>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</si>
  <si>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</si>
  <si>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</si>
  <si>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</si>
  <si>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</si>
  <si>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</si>
  <si>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</si>
  <si>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</si>
  <si>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</si>
  <si>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</si>
  <si>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</si>
  <si>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</si>
  <si>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</si>
  <si>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</si>
  <si>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</si>
  <si>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</si>
  <si>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</si>
  <si>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</si>
  <si>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</si>
  <si>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</si>
  <si>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</si>
  <si>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</si>
  <si>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</si>
  <si>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</si>
  <si>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</si>
  <si>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</si>
  <si>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</si>
  <si>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</si>
  <si>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</si>
  <si>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</si>
  <si>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</si>
  <si>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</si>
  <si>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</si>
  <si>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</si>
  <si>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</si>
  <si>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</si>
  <si>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</si>
  <si>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</si>
  <si>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</si>
  <si>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</si>
  <si>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</si>
  <si>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</si>
  <si>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</si>
  <si>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</si>
  <si>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</si>
  <si>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</si>
  <si>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</si>
  <si>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</si>
  <si>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</si>
  <si>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</si>
  <si>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</si>
  <si>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</si>
  <si>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</si>
  <si>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</si>
  <si>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</si>
  <si>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</si>
  <si>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</si>
  <si>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</si>
  <si>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</si>
  <si>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</si>
  <si>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</si>
  <si>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</si>
  <si>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</si>
  <si>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</si>
  <si>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</si>
  <si>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</si>
  <si>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</si>
  <si>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</si>
  <si>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</si>
  <si>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</si>
  <si>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</si>
  <si>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</si>
  <si>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</si>
  <si>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</si>
  <si>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</si>
  <si>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</si>
  <si>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</si>
  <si>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</si>
  <si>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</si>
  <si>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</si>
  <si>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</si>
  <si>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</si>
  <si>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</si>
  <si>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</si>
  <si>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</si>
  <si>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</si>
  <si>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</si>
  <si>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</si>
  <si>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</si>
  <si>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</si>
  <si>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</si>
  <si>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</si>
  <si>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</si>
  <si>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</si>
  <si>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</si>
  <si>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経常費用を経常収益で賄えており健全である。
②累積欠損金比率
　　営業活動による累積した損失はない。
③流動比率
　　短期的な債務に対して支払う現金等がある。
④企業債残高対給水収益比率
　　給水収益に対する企業債現在高は低く、更新
  等新たな投資にも対応できる。
⑤料金回収率
　　給水に係る費用が、給水収益で賄えている。
⑥給水原価
　　減少要因は、有収水量が微増した上に、経常
　費用が減少した為。そのため、類似団体平均値
　よりも低い数値であった。
⑦施設利用率
　　施設利用率は、類似団体と比較して高い。ま
　た、１日最大配水量にも対応でき問題はない。
⑧有収率
　　配水量が給水収益となる割合が類似団体平均
　値を上回っており、施設管理に無駄がないと考
　えられる。</t>
    <rPh sb="187" eb="189">
      <t>ゲンショウ</t>
    </rPh>
    <rPh sb="202" eb="203">
      <t>ウエ</t>
    </rPh>
    <rPh sb="212" eb="214">
      <t>ゲンショウ</t>
    </rPh>
    <rPh sb="216" eb="217">
      <t>タメ</t>
    </rPh>
    <rPh sb="235" eb="236">
      <t>ヒク</t>
    </rPh>
    <phoneticPr fontId="4"/>
  </si>
  <si>
    <t>　昭和４０年代後半に建設した管路が耐用年数を超過し老朽化が進んでいるが、更新投資も随時行い、適正に修繕を行うなど管路の長寿命化を図っていく。</t>
    <phoneticPr fontId="4"/>
  </si>
  <si>
    <t>　人口減少に伴う給水収益の減、施設等の修繕費用増加などを見込み、利益剰余金を計画的に利益積立金へ積立て、将来にわたり経営の安定化を図っていく。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</si>
</sst>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1.96</c:v>
                </c:pt>
                <c:pt idx="2" formatCode="#,##0.00;&quot;△&quot;#,##0.00">
                  <c:v>0</c:v>
                </c:pt>
                <c:pt idx="3">
                  <c:v>0.47</c:v>
                </c:pt>
                <c:pt idx="4">
                  <c:v>0.45</c:v>
                </c:pt>
              </c:numCache>
            </c:numRef>
          </c:val>
          <c:extLst>
            <c:ext xmlns:c16="http://schemas.microsoft.com/office/drawing/2014/chart" uri="{C3380CC4-5D6E-409C-BE32-E72D297353CC}">
              <c16:uniqueId val="{00000000-5ACD-4951-BA38-139A4DE12F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5ACD-4951-BA38-139A4DE12F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61.9</c:v>
                </c:pt>
                <c:pt idx="1">
                  <c:v>64.459999999999994</c:v>
                </c:pt>
                <c:pt idx="2">
                  <c:v>56.86</c:v>
                </c:pt>
                <c:pt idx="3">
                  <c:v>56.75</c:v>
                </c:pt>
                <c:pt idx="4">
                  <c:v>57.81</c:v>
                </c:pt>
              </c:numCache>
            </c:numRef>
          </c:val>
          <c:extLst>
            <c:ext xmlns:c16="http://schemas.microsoft.com/office/drawing/2014/chart" uri="{C3380CC4-5D6E-409C-BE32-E72D297353CC}">
              <c16:uniqueId val="{00000000-0571-4518-9CF9-5FFA7FD3F5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0571-4518-9CF9-5FFA7FD3F5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89.05</c:v>
                </c:pt>
                <c:pt idx="1">
                  <c:v>87.05</c:v>
                </c:pt>
                <c:pt idx="2">
                  <c:v>87.86</c:v>
                </c:pt>
                <c:pt idx="3">
                  <c:v>88.16</c:v>
                </c:pt>
                <c:pt idx="4">
                  <c:v>88.67</c:v>
                </c:pt>
              </c:numCache>
            </c:numRef>
          </c:val>
          <c:extLst>
            <c:ext xmlns:c16="http://schemas.microsoft.com/office/drawing/2014/chart" uri="{C3380CC4-5D6E-409C-BE32-E72D297353CC}">
              <c16:uniqueId val="{00000000-D49C-41C9-9A92-84F97CA551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D49C-41C9-9A92-84F97CA551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119.89</c:v>
                </c:pt>
                <c:pt idx="1">
                  <c:v>118.49</c:v>
                </c:pt>
                <c:pt idx="2">
                  <c:v>110.44</c:v>
                </c:pt>
                <c:pt idx="3">
                  <c:v>111.34</c:v>
                </c:pt>
                <c:pt idx="4">
                  <c:v>117.9</c:v>
                </c:pt>
              </c:numCache>
            </c:numRef>
          </c:val>
          <c:extLst>
            <c:ext xmlns:c16="http://schemas.microsoft.com/office/drawing/2014/chart" uri="{C3380CC4-5D6E-409C-BE32-E72D297353CC}">
              <c16:uniqueId val="{00000000-E87B-4F61-BA79-C94AF494F2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87B-4F61-BA79-C94AF494F2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40.39</c:v>
                </c:pt>
                <c:pt idx="1">
                  <c:v>39.96</c:v>
                </c:pt>
                <c:pt idx="2">
                  <c:v>41.76</c:v>
                </c:pt>
                <c:pt idx="3">
                  <c:v>41.39</c:v>
                </c:pt>
                <c:pt idx="4">
                  <c:v>40.83</c:v>
                </c:pt>
              </c:numCache>
            </c:numRef>
          </c:val>
          <c:extLst>
            <c:ext xmlns:c16="http://schemas.microsoft.com/office/drawing/2014/chart" uri="{C3380CC4-5D6E-409C-BE32-E72D297353CC}">
              <c16:uniqueId val="{00000000-6A57-4DB0-9D76-471ECC8604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6A57-4DB0-9D76-471ECC8604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34.36</c:v>
                </c:pt>
                <c:pt idx="1">
                  <c:v>44.08</c:v>
                </c:pt>
                <c:pt idx="2">
                  <c:v>43.68</c:v>
                </c:pt>
                <c:pt idx="3">
                  <c:v>43.28</c:v>
                </c:pt>
                <c:pt idx="4">
                  <c:v>43.69</c:v>
                </c:pt>
              </c:numCache>
            </c:numRef>
          </c:val>
          <c:extLst>
            <c:ext xmlns:c16="http://schemas.microsoft.com/office/drawing/2014/chart" uri="{C3380CC4-5D6E-409C-BE32-E72D297353CC}">
              <c16:uniqueId val="{00000000-19E5-4CF3-BB3E-D4BB82EBD9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19E5-4CF3-BB3E-D4BB82EBD9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DB-46D9-A68F-14BE0801FF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3ADB-46D9-A68F-14BE0801FF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2095.13</c:v>
                </c:pt>
                <c:pt idx="1">
                  <c:v>2049.84</c:v>
                </c:pt>
                <c:pt idx="2">
                  <c:v>1395.28</c:v>
                </c:pt>
                <c:pt idx="3">
                  <c:v>1156.3</c:v>
                </c:pt>
                <c:pt idx="4">
                  <c:v>1917.44</c:v>
                </c:pt>
              </c:numCache>
            </c:numRef>
          </c:val>
          <c:extLst>
            <c:ext xmlns:c16="http://schemas.microsoft.com/office/drawing/2014/chart" uri="{C3380CC4-5D6E-409C-BE32-E72D297353CC}">
              <c16:uniqueId val="{00000000-77C5-44F1-9109-AFBC9C7C03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7C5-44F1-9109-AFBC9C7C03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107.64</c:v>
                </c:pt>
                <c:pt idx="1">
                  <c:v>101.99</c:v>
                </c:pt>
                <c:pt idx="2">
                  <c:v>107.2</c:v>
                </c:pt>
                <c:pt idx="3">
                  <c:v>102.88</c:v>
                </c:pt>
                <c:pt idx="4">
                  <c:v>105.96</c:v>
                </c:pt>
              </c:numCache>
            </c:numRef>
          </c:val>
          <c:extLst>
            <c:ext xmlns:c16="http://schemas.microsoft.com/office/drawing/2014/chart" uri="{C3380CC4-5D6E-409C-BE32-E72D297353CC}">
              <c16:uniqueId val="{00000000-11AB-4C07-9B50-650A85B8AC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1AB-4C07-9B50-650A85B8AC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118.11</c:v>
                </c:pt>
                <c:pt idx="1">
                  <c:v>117.14</c:v>
                </c:pt>
                <c:pt idx="2">
                  <c:v>108.62</c:v>
                </c:pt>
                <c:pt idx="3">
                  <c:v>107.71</c:v>
                </c:pt>
                <c:pt idx="4">
                  <c:v>105.55</c:v>
                </c:pt>
              </c:numCache>
            </c:numRef>
          </c:val>
          <c:extLst>
            <c:ext xmlns:c16="http://schemas.microsoft.com/office/drawing/2014/chart" uri="{C3380CC4-5D6E-409C-BE32-E72D297353CC}">
              <c16:uniqueId val="{00000000-D030-4158-A92B-B8AFB63CF1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D030-4158-A92B-B8AFB63CF1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202.35</c:v>
                </c:pt>
                <c:pt idx="1">
                  <c:v>205.63</c:v>
                </c:pt>
                <c:pt idx="2">
                  <c:v>229.97</c:v>
                </c:pt>
                <c:pt idx="3">
                  <c:v>233.28</c:v>
                </c:pt>
                <c:pt idx="4">
                  <c:v>217.54</c:v>
                </c:pt>
              </c:numCache>
            </c:numRef>
          </c:val>
          <c:extLst>
            <c:ext xmlns:c16="http://schemas.microsoft.com/office/drawing/2014/chart" uri="{C3380CC4-5D6E-409C-BE32-E72D297353CC}">
              <c16:uniqueId val="{00000000-EC9F-40B9-9764-A288DB1AB9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EC9F-40B9-9764-A288DB1AB9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0" sqref="B60:BJ6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和歌山県　由良町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5533</v>
      </c>
      <c r="AM8" s="71"/>
      <c r="AN8" s="71"/>
      <c r="AO8" s="71"/>
      <c r="AP8" s="71"/>
      <c r="AQ8" s="71"/>
      <c r="AR8" s="71"/>
      <c r="AS8" s="71"/>
      <c r="AT8" s="67">
        <f>データ!$S$6</f>
        <v>30.94</v>
      </c>
      <c r="AU8" s="68"/>
      <c r="AV8" s="68"/>
      <c r="AW8" s="68"/>
      <c r="AX8" s="68"/>
      <c r="AY8" s="68"/>
      <c r="AZ8" s="68"/>
      <c r="BA8" s="68"/>
      <c r="BB8" s="70">
        <f>データ!$T$6</f>
        <v>178.83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89.82</v>
      </c>
      <c r="J10" s="68"/>
      <c r="K10" s="68"/>
      <c r="L10" s="68"/>
      <c r="M10" s="68"/>
      <c r="N10" s="68"/>
      <c r="O10" s="69"/>
      <c r="P10" s="70">
        <f>データ!$P$6</f>
        <v>99.85</v>
      </c>
      <c r="Q10" s="70"/>
      <c r="R10" s="70"/>
      <c r="S10" s="70"/>
      <c r="T10" s="70"/>
      <c r="U10" s="70"/>
      <c r="V10" s="70"/>
      <c r="W10" s="71">
        <f>データ!$Q$6</f>
        <v>3976</v>
      </c>
      <c r="X10" s="71"/>
      <c r="Y10" s="71"/>
      <c r="Z10" s="71"/>
      <c r="AA10" s="71"/>
      <c r="AB10" s="71"/>
      <c r="AC10" s="71"/>
      <c r="AD10" s="2"/>
      <c r="AE10" s="2"/>
      <c r="AF10" s="2"/>
      <c r="AG10" s="2"/>
      <c r="AH10" s="4"/>
      <c r="AI10" s="4"/>
      <c r="AJ10" s="4"/>
      <c r="AK10" s="4"/>
      <c r="AL10" s="71">
        <f>データ!$U$6</f>
        <v>5489</v>
      </c>
      <c r="AM10" s="71"/>
      <c r="AN10" s="71"/>
      <c r="AO10" s="71"/>
      <c r="AP10" s="71"/>
      <c r="AQ10" s="71"/>
      <c r="AR10" s="71"/>
      <c r="AS10" s="71"/>
      <c r="AT10" s="67">
        <f>データ!$V$6</f>
        <v>29.18</v>
      </c>
      <c r="AU10" s="68"/>
      <c r="AV10" s="68"/>
      <c r="AW10" s="68"/>
      <c r="AX10" s="68"/>
      <c r="AY10" s="68"/>
      <c r="AZ10" s="68"/>
      <c r="BA10" s="68"/>
      <c r="BB10" s="70">
        <f>データ!$W$6</f>
        <v>188.11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bS+axwx/sZxVUIYLJwIsr9Iw0YUO74eZXT0JGniK44ArlD94bBOgv2RPN1v3VKrsIJTxHPrmp1zpWNZcs/A3w==" saltValue="RrG9UhU39b7GvYX35+FC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303836</v>
      </c>
      <c r="D6" s="34">
        <f t="shared" si="3"/>
        <v>46</v>
      </c>
      <c r="E6" s="34">
        <f t="shared" si="3"/>
        <v>1</v>
      </c>
      <c r="F6" s="34">
        <f t="shared" si="3"/>
        <v>0</v>
      </c>
      <c r="G6" s="34">
        <f t="shared" si="3"/>
        <v>1</v>
      </c>
      <c r="H6" s="34" t="str">
        <f t="shared" si="3"/>
        <v>和歌山県　由良町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89.82</v>
      </c>
      <c r="P6" s="35">
        <f t="shared" si="3"/>
        <v>99.85</v>
      </c>
      <c r="Q6" s="35">
        <f t="shared" si="3"/>
        <v>3976</v>
      </c>
      <c r="R6" s="35">
        <f t="shared" si="3"/>
        <v>5533</v>
      </c>
      <c r="S6" s="35">
        <f t="shared" si="3"/>
        <v>30.94</v>
      </c>
      <c r="T6" s="35">
        <f t="shared" si="3"/>
        <v>178.83</v>
      </c>
      <c r="U6" s="35">
        <f t="shared" si="3"/>
        <v>5489</v>
      </c>
      <c r="V6" s="35">
        <f t="shared" si="3"/>
        <v>29.18</v>
      </c>
      <c r="W6" s="35">
        <f t="shared" si="3"/>
        <v>188.11</v>
      </c>
      <c r="X6" s="36">
        <f>IF(X7="",NA(),X7)</f>
        <v>119.89</v>
      </c>
      <c r="Y6" s="36">
        <f t="shared" ref="Y6:AG6" si="4">IF(Y7="",NA(),Y7)</f>
        <v>118.49</v>
      </c>
      <c r="Z6" s="36">
        <f t="shared" si="4"/>
        <v>110.44</v>
      </c>
      <c r="AA6" s="36">
        <f t="shared" si="4"/>
        <v>111.34</v>
      </c>
      <c r="AB6" s="36">
        <f t="shared" si="4"/>
        <v>117.9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2095.13</v>
      </c>
      <c r="AU6" s="36">
        <f t="shared" ref="AU6:BC6" si="6">IF(AU7="",NA(),AU7)</f>
        <v>2049.84</v>
      </c>
      <c r="AV6" s="36">
        <f t="shared" si="6"/>
        <v>1395.28</v>
      </c>
      <c r="AW6" s="36">
        <f t="shared" si="6"/>
        <v>1156.3</v>
      </c>
      <c r="AX6" s="36">
        <f t="shared" si="6"/>
        <v>1917.44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107.64</v>
      </c>
      <c r="BF6" s="36">
        <f t="shared" ref="BF6:BN6" si="7">IF(BF7="",NA(),BF7)</f>
        <v>101.99</v>
      </c>
      <c r="BG6" s="36">
        <f t="shared" si="7"/>
        <v>107.2</v>
      </c>
      <c r="BH6" s="36">
        <f t="shared" si="7"/>
        <v>102.88</v>
      </c>
      <c r="BI6" s="36">
        <f t="shared" si="7"/>
        <v>105.96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118.11</v>
      </c>
      <c r="BQ6" s="36">
        <f t="shared" ref="BQ6:BY6" si="8">IF(BQ7="",NA(),BQ7)</f>
        <v>117.14</v>
      </c>
      <c r="BR6" s="36">
        <f t="shared" si="8"/>
        <v>108.62</v>
      </c>
      <c r="BS6" s="36">
        <f t="shared" si="8"/>
        <v>107.71</v>
      </c>
      <c r="BT6" s="36">
        <f t="shared" si="8"/>
        <v>105.55</v>
      </c>
      <c r="BU6" s="36">
        <f t="shared" si="8"/>
        <v>93.28</v>
      </c>
      <c r="BV6" s="36">
        <f t="shared" si="8"/>
        <v>87.51</v>
      </c>
      <c r="BW6" s="36">
        <f t="shared" si="8"/>
        <v>84.77</v>
      </c>
      <c r="BX6" s="36">
        <f t="shared" si="8"/>
        <v>87.11</v>
      </c>
      <c r="BY6" s="36">
        <f t="shared" si="8"/>
        <v>82.78</v>
      </c>
      <c r="BZ6" s="35" t="str">
        <f>IF(BZ7="","",IF(BZ7="-","【-】","【"&amp;SUBSTITUTE(TEXT(BZ7,"#,##0.00"),"-","△")&amp;"】"))</f>
        <v>【100.05】</v>
      </c>
      <c r="CA6" s="36">
        <f>IF(CA7="",NA(),CA7)</f>
        <v>202.35</v>
      </c>
      <c r="CB6" s="36">
        <f t="shared" ref="CB6:CJ6" si="9">IF(CB7="",NA(),CB7)</f>
        <v>205.63</v>
      </c>
      <c r="CC6" s="36">
        <f t="shared" si="9"/>
        <v>229.97</v>
      </c>
      <c r="CD6" s="36">
        <f t="shared" si="9"/>
        <v>233.28</v>
      </c>
      <c r="CE6" s="36">
        <f t="shared" si="9"/>
        <v>217.54</v>
      </c>
      <c r="CF6" s="36">
        <f t="shared" si="9"/>
        <v>208.29</v>
      </c>
      <c r="CG6" s="36">
        <f t="shared" si="9"/>
        <v>218.42</v>
      </c>
      <c r="CH6" s="36">
        <f t="shared" si="9"/>
        <v>227.27</v>
      </c>
      <c r="CI6" s="36">
        <f t="shared" si="9"/>
        <v>223.98</v>
      </c>
      <c r="CJ6" s="36">
        <f t="shared" si="9"/>
        <v>225.09</v>
      </c>
      <c r="CK6" s="35" t="str">
        <f>IF(CK7="","",IF(CK7="-","【-】","【"&amp;SUBSTITUTE(TEXT(CK7,"#,##0.00"),"-","△")&amp;"】"))</f>
        <v>【166.40】</v>
      </c>
      <c r="CL6" s="36">
        <f>IF(CL7="",NA(),CL7)</f>
        <v>61.9</v>
      </c>
      <c r="CM6" s="36">
        <f t="shared" ref="CM6:CU6" si="10">IF(CM7="",NA(),CM7)</f>
        <v>64.459999999999994</v>
      </c>
      <c r="CN6" s="36">
        <f t="shared" si="10"/>
        <v>56.86</v>
      </c>
      <c r="CO6" s="36">
        <f t="shared" si="10"/>
        <v>56.75</v>
      </c>
      <c r="CP6" s="36">
        <f t="shared" si="10"/>
        <v>57.81</v>
      </c>
      <c r="CQ6" s="36">
        <f t="shared" si="10"/>
        <v>49.32</v>
      </c>
      <c r="CR6" s="36">
        <f t="shared" si="10"/>
        <v>50.24</v>
      </c>
      <c r="CS6" s="36">
        <f t="shared" si="10"/>
        <v>50.29</v>
      </c>
      <c r="CT6" s="36">
        <f t="shared" si="10"/>
        <v>49.64</v>
      </c>
      <c r="CU6" s="36">
        <f t="shared" si="10"/>
        <v>49.38</v>
      </c>
      <c r="CV6" s="35" t="str">
        <f>IF(CV7="","",IF(CV7="-","【-】","【"&amp;SUBSTITUTE(TEXT(CV7,"#,##0.00"),"-","△")&amp;"】"))</f>
        <v>【60.69】</v>
      </c>
      <c r="CW6" s="36">
        <f>IF(CW7="",NA(),CW7)</f>
        <v>89.05</v>
      </c>
      <c r="CX6" s="36">
        <f t="shared" ref="CX6:DF6" si="11">IF(CX7="",NA(),CX7)</f>
        <v>87.05</v>
      </c>
      <c r="CY6" s="36">
        <f t="shared" si="11"/>
        <v>87.86</v>
      </c>
      <c r="CZ6" s="36">
        <f t="shared" si="11"/>
        <v>88.16</v>
      </c>
      <c r="DA6" s="36">
        <f t="shared" si="11"/>
        <v>88.67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40.39</v>
      </c>
      <c r="DI6" s="36">
        <f t="shared" ref="DI6:DQ6" si="12">IF(DI7="",NA(),DI7)</f>
        <v>39.96</v>
      </c>
      <c r="DJ6" s="36">
        <f t="shared" si="12"/>
        <v>41.76</v>
      </c>
      <c r="DK6" s="36">
        <f t="shared" si="12"/>
        <v>41.39</v>
      </c>
      <c r="DL6" s="36">
        <f t="shared" si="12"/>
        <v>40.83</v>
      </c>
      <c r="DM6" s="36">
        <f t="shared" si="12"/>
        <v>48.3</v>
      </c>
      <c r="DN6" s="36">
        <f t="shared" si="12"/>
        <v>45.14</v>
      </c>
      <c r="DO6" s="36">
        <f t="shared" si="12"/>
        <v>45.85</v>
      </c>
      <c r="DP6" s="36">
        <f t="shared" si="12"/>
        <v>47.31</v>
      </c>
      <c r="DQ6" s="36">
        <f t="shared" si="12"/>
        <v>47.5</v>
      </c>
      <c r="DR6" s="35" t="str">
        <f>IF(DR7="","",IF(DR7="-","【-】","【"&amp;SUBSTITUTE(TEXT(DR7,"#,##0.00"),"-","△")&amp;"】"))</f>
        <v>【50.19】</v>
      </c>
      <c r="DS6" s="36">
        <f>IF(DS7="",NA(),DS7)</f>
        <v>34.36</v>
      </c>
      <c r="DT6" s="36">
        <f t="shared" ref="DT6:EB6" si="13">IF(DT7="",NA(),DT7)</f>
        <v>44.08</v>
      </c>
      <c r="DU6" s="36">
        <f t="shared" si="13"/>
        <v>43.68</v>
      </c>
      <c r="DV6" s="36">
        <f t="shared" si="13"/>
        <v>43.28</v>
      </c>
      <c r="DW6" s="36">
        <f t="shared" si="13"/>
        <v>43.69</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0.04</v>
      </c>
      <c r="EE6" s="36">
        <f t="shared" ref="EE6:EM6" si="14">IF(EE7="",NA(),EE7)</f>
        <v>1.96</v>
      </c>
      <c r="EF6" s="35">
        <f t="shared" si="14"/>
        <v>0</v>
      </c>
      <c r="EG6" s="36">
        <f t="shared" si="14"/>
        <v>0.47</v>
      </c>
      <c r="EH6" s="36">
        <f t="shared" si="14"/>
        <v>0.45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303836</v>
      </c>
      <c r="D7" s="38">
        <v>46</v>
      </c>
      <c r="E7" s="38">
        <v>1</v>
      </c>
      <c r="F7" s="38">
        <v>0</v>
      </c>
      <c r="G7" s="38">
        <v>1</v>
      </c>
      <c r="H7" s="38" t="s">
        <v>93</v>
      </c>
      <c r="I7" s="38" t="s">
        <v>94</v>
      </c>
      <c r="J7" s="38" t="s">
        <v>95</v>
      </c>
      <c r="K7" s="38" t="s">
        <v>96</v>
      </c>
      <c r="L7" s="38" t="s">
        <v>97</v>
      </c>
      <c r="M7" s="38" t="s">
        <v>98</v>
      </c>
      <c r="N7" s="39" t="s">
        <v>99</v>
      </c>
      <c r="O7" s="39">
        <v>89.82</v>
      </c>
      <c r="P7" s="39">
        <v>99.85</v>
      </c>
      <c r="Q7" s="39">
        <v>3976</v>
      </c>
      <c r="R7" s="39">
        <v>5533</v>
      </c>
      <c r="S7" s="39">
        <v>30.94</v>
      </c>
      <c r="T7" s="39">
        <v>178.83</v>
      </c>
      <c r="U7" s="39">
        <v>5489</v>
      </c>
      <c r="V7" s="39">
        <v>29.18</v>
      </c>
      <c r="W7" s="39">
        <v>188.11</v>
      </c>
      <c r="X7" s="39">
        <v>119.89</v>
      </c>
      <c r="Y7" s="39">
        <v>118.49</v>
      </c>
      <c r="Z7" s="39">
        <v>110.44</v>
      </c>
      <c r="AA7" s="39">
        <v>111.34</v>
      </c>
      <c r="AB7" s="39">
        <v>117.9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2095.13</v>
      </c>
      <c r="AU7" s="39">
        <v>2049.84</v>
      </c>
      <c r="AV7" s="39">
        <v>1395.28</v>
      </c>
      <c r="AW7" s="39">
        <v>1156.3</v>
      </c>
      <c r="AX7" s="39">
        <v>1917.44</v>
      </c>
      <c r="AY7" s="39">
        <v>371.89</v>
      </c>
      <c r="AZ7" s="39">
        <v>293.23</v>
      </c>
      <c r="BA7" s="39">
        <v>300.14</v>
      </c>
      <c r="BB7" s="39">
        <v>301.04000000000002</v>
      </c>
      <c r="BC7" s="39">
        <v>305.08</v>
      </c>
      <c r="BD7" s="39">
        <v>260.31</v>
      </c>
      <c r="BE7" s="39">
        <v>107.64</v>
      </c>
      <c r="BF7" s="39">
        <v>101.99</v>
      </c>
      <c r="BG7" s="39">
        <v>107.2</v>
      </c>
      <c r="BH7" s="39">
        <v>102.88</v>
      </c>
      <c r="BI7" s="39">
        <v>105.96</v>
      </c>
      <c r="BJ7" s="39">
        <v>483.11</v>
      </c>
      <c r="BK7" s="39">
        <v>542.29999999999995</v>
      </c>
      <c r="BL7" s="39">
        <v>566.65</v>
      </c>
      <c r="BM7" s="39">
        <v>551.62</v>
      </c>
      <c r="BN7" s="39">
        <v>585.59</v>
      </c>
      <c r="BO7" s="39">
        <v>275.67</v>
      </c>
      <c r="BP7" s="39">
        <v>118.11</v>
      </c>
      <c r="BQ7" s="39">
        <v>117.14</v>
      </c>
      <c r="BR7" s="39">
        <v>108.62</v>
      </c>
      <c r="BS7" s="39">
        <v>107.71</v>
      </c>
      <c r="BT7" s="39">
        <v>105.55</v>
      </c>
      <c r="BU7" s="39">
        <v>93.28</v>
      </c>
      <c r="BV7" s="39">
        <v>87.51</v>
      </c>
      <c r="BW7" s="39">
        <v>84.77</v>
      </c>
      <c r="BX7" s="39">
        <v>87.11</v>
      </c>
      <c r="BY7" s="39">
        <v>82.78</v>
      </c>
      <c r="BZ7" s="39">
        <v>100.05</v>
      </c>
      <c r="CA7" s="39">
        <v>202.35</v>
      </c>
      <c r="CB7" s="39">
        <v>205.63</v>
      </c>
      <c r="CC7" s="39">
        <v>229.97</v>
      </c>
      <c r="CD7" s="39">
        <v>233.28</v>
      </c>
      <c r="CE7" s="39">
        <v>217.54</v>
      </c>
      <c r="CF7" s="39">
        <v>208.29</v>
      </c>
      <c r="CG7" s="39">
        <v>218.42</v>
      </c>
      <c r="CH7" s="39">
        <v>227.27</v>
      </c>
      <c r="CI7" s="39">
        <v>223.98</v>
      </c>
      <c r="CJ7" s="39">
        <v>225.09</v>
      </c>
      <c r="CK7" s="39">
        <v>166.4</v>
      </c>
      <c r="CL7" s="39">
        <v>61.9</v>
      </c>
      <c r="CM7" s="39">
        <v>64.459999999999994</v>
      </c>
      <c r="CN7" s="39">
        <v>56.86</v>
      </c>
      <c r="CO7" s="39">
        <v>56.75</v>
      </c>
      <c r="CP7" s="39">
        <v>57.81</v>
      </c>
      <c r="CQ7" s="39">
        <v>49.32</v>
      </c>
      <c r="CR7" s="39">
        <v>50.24</v>
      </c>
      <c r="CS7" s="39">
        <v>50.29</v>
      </c>
      <c r="CT7" s="39">
        <v>49.64</v>
      </c>
      <c r="CU7" s="39">
        <v>49.38</v>
      </c>
      <c r="CV7" s="39">
        <v>60.69</v>
      </c>
      <c r="CW7" s="39">
        <v>89.05</v>
      </c>
      <c r="CX7" s="39">
        <v>87.05</v>
      </c>
      <c r="CY7" s="39">
        <v>87.86</v>
      </c>
      <c r="CZ7" s="39">
        <v>88.16</v>
      </c>
      <c r="DA7" s="39">
        <v>88.67</v>
      </c>
      <c r="DB7" s="39">
        <v>79.34</v>
      </c>
      <c r="DC7" s="39">
        <v>78.650000000000006</v>
      </c>
      <c r="DD7" s="39">
        <v>77.73</v>
      </c>
      <c r="DE7" s="39">
        <v>78.09</v>
      </c>
      <c r="DF7" s="39">
        <v>78.010000000000005</v>
      </c>
      <c r="DG7" s="39">
        <v>89.82</v>
      </c>
      <c r="DH7" s="39">
        <v>40.39</v>
      </c>
      <c r="DI7" s="39">
        <v>39.96</v>
      </c>
      <c r="DJ7" s="39">
        <v>41.76</v>
      </c>
      <c r="DK7" s="39">
        <v>41.39</v>
      </c>
      <c r="DL7" s="39">
        <v>40.83</v>
      </c>
      <c r="DM7" s="39">
        <v>48.3</v>
      </c>
      <c r="DN7" s="39">
        <v>45.14</v>
      </c>
      <c r="DO7" s="39">
        <v>45.85</v>
      </c>
      <c r="DP7" s="39">
        <v>47.31</v>
      </c>
      <c r="DQ7" s="39">
        <v>47.5</v>
      </c>
      <c r="DR7" s="39">
        <v>50.19</v>
      </c>
      <c r="DS7" s="39">
        <v>34.36</v>
      </c>
      <c r="DT7" s="39">
        <v>44.08</v>
      </c>
      <c r="DU7" s="39">
        <v>43.68</v>
      </c>
      <c r="DV7" s="39">
        <v>43.28</v>
      </c>
      <c r="DW7" s="39">
        <v>43.69</v>
      </c>
      <c r="DX7" s="39">
        <v>12.43</v>
      </c>
      <c r="DY7" s="39">
        <v>13.58</v>
      </c>
      <c r="DZ7" s="39">
        <v>14.13</v>
      </c>
      <c r="EA7" s="39">
        <v>16.77</v>
      </c>
      <c r="EB7" s="39">
        <v>17.399999999999999</v>
      </c>
      <c r="EC7" s="39">
        <v>20.63</v>
      </c>
      <c r="ED7" s="39">
        <v>0.04</v>
      </c>
      <c r="EE7" s="39">
        <v>1.96</v>
      </c>
      <c r="EF7" s="39">
        <v>0</v>
      </c>
      <c r="EG7" s="39">
        <v>0.47</v>
      </c>
      <c r="EH7" s="39">
        <v>0.45</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2022-01-21T04:48:08Z</cp:lastPrinted>
  <dcterms:created xsi:type="dcterms:W3CDTF">2021-12-03T06:54:43Z</dcterms:created>
  <dcterms:modified xsi:type="dcterms:W3CDTF">2022-01-21T05:21:29Z</dcterms:modified>
  <cp:category/>
</cp:coreProperties>
</file>