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Z:\Koeikigyo-A\10.ぎょうせい\コ.高野町(上水道）\01.アドバイザリ\R03年度\50.経営比較分析表\"/>
    </mc:Choice>
  </mc:AlternateContent>
  <xr:revisionPtr revIDLastSave="0" documentId="13_ncr:1_{F9EDFF6A-3926-42AE-B4F5-B4FD9BF2EBA4}" xr6:coauthVersionLast="47" xr6:coauthVersionMax="47" xr10:uidLastSave="{00000000-0000-0000-0000-000000000000}"/>
  <workbookProtection workbookAlgorithmName="SHA-512" workbookHashValue="8PFpBCJKpiJjYBc56YvduPj06rtmvvl5RGpbo/pd8wTqxQ18s21ZtHETP0ToJ2W8iPH4pvBxCDi0uVMFVBhPwQ==" workbookSaltValue="9j8bfJ3Jmu66EchUB1tN0g=="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<sst xmlns="http://schemas.openxmlformats.org/spreadsheetml/2006/main" count="236" uniqueCount="120">
  <si>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</si>
  <si>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</si>
  <si>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</si>
  <si>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</si>
  <si>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</si>
  <si>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</si>
  <si>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</si>
  <si>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</si>
  <si>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</si>
  <si>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</si>
  <si>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</si>
  <si>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</si>
  <si>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</si>
  <si>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</si>
  <si>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</si>
  <si>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</si>
  <si>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</si>
  <si>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</si>
  <si>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</si>
  <si>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</si>
  <si>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</si>
  <si>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</si>
  <si>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</si>
  <si>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</si>
  <si>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</si>
  <si>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</si>
  <si>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</si>
  <si>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</si>
  <si>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</si>
  <si>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</si>
  <si>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</si>
  <si>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</si>
  <si>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</si>
  <si>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</si>
  <si>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</si>
  <si>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</si>
  <si>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</si>
  <si>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</si>
  <si>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</si>
  <si>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</si>
  <si>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</si>
  <si>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</si>
  <si>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</si>
  <si>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</si>
  <si>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</si>
  <si>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</si>
  <si>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</si>
  <si>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</si>
  <si>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</si>
  <si>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</si>
  <si>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</si>
  <si>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</si>
  <si>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</si>
  <si>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</si>
  <si>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</si>
  <si>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</si>
  <si>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</si>
  <si>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</si>
  <si>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</si>
  <si>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</si>
  <si>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</si>
  <si>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</si>
  <si>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</si>
  <si>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</si>
  <si>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</si>
  <si>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</si>
  <si>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</si>
  <si>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</si>
  <si>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</si>
  <si>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</si>
  <si>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</si>
  <si>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</si>
  <si>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</si>
  <si>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</si>
  <si>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</si>
  <si>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</si>
  <si>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</si>
  <si>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</si>
  <si>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</si>
  <si>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</si>
  <si>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</si>
  <si>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</si>
  <si>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</si>
  <si>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</si>
  <si>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</si>
  <si>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</si>
  <si>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</si>
  <si>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</si>
  <si>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</si>
  <si>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</si>
  <si>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</si>
  <si>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</si>
  <si>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</si>
  <si>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</si>
  <si>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</si>
  <si>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</si>
  <si>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</si>
  <si>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</si>
  <si>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</si>
  <si>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</si>
  <si>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</si>
  <si>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</si>
  <si>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</si>
  <si>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</si>
  <si>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</si>
  <si>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</si>
  <si>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</si>
  <si>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</si>
  <si>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</si>
  <si>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</si>
  <si>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</si>
  <si>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</si>
  <si>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</si>
  <si>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</si>
  <si>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</si>
  <si>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</si>
  <si>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</si>
  <si>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平成９年以降の供用開始から経過年数が浅く、老朽化の懸念は少ないため、管渠更新は行っておらず、管渠改善率は0％となっている。
将来的な更新・修繕費用の発生を見越し、計画的に修繕・更新を実施していくことが重要である。
機械装置等は経年劣化が進んでいるため、計画に基づいた適切な更新投資の実施により、ライフサイクルコストの削減に努める。</t>
    <rPh sb="100" eb="102">
      <t>ジュウヨウ</t>
    </rPh>
    <rPh sb="141" eb="143">
      <t>ジッシ</t>
    </rPh>
    <phoneticPr fontId="4"/>
  </si>
  <si>
    <t>高野町では公共下水道・特定環境保全公共下水道・農業集落排水・個別排水処理・生活排水処理と下水道事業を展開しており、下水道の普及啓蒙に努めている。
このうち、特定環境保全公共下水道は西細川処理区の汚水処理を担っている。
汚水処理原価が高く施設利用率が低いことが課題であり、経営は一般会計からの繰入に頼っている状態である。経費の削減に鋭意、継続的に取り組んできたところであるが、それも限界に達している。今後は、使用料単価の見直しや施設規模の適正化の検討にも取り組む必要がある。</t>
    <rPh sb="63" eb="65">
      <t>ケイモウ</t>
    </rPh>
    <rPh sb="148" eb="149">
      <t>タヨ</t>
    </rPh>
    <rPh sb="159" eb="161">
      <t>ケイヒ</t>
    </rPh>
    <rPh sb="162" eb="164">
      <t>サクゲン</t>
    </rPh>
    <rPh sb="165" eb="167">
      <t>エイイ</t>
    </rPh>
    <rPh sb="168" eb="171">
      <t>ケイゾクテキ</t>
    </rPh>
    <rPh sb="172" eb="173">
      <t>ト</t>
    </rPh>
    <rPh sb="174" eb="175">
      <t>ク</t>
    </rPh>
    <rPh sb="190" eb="192">
      <t>ゲンカイ</t>
    </rPh>
    <rPh sb="193" eb="194">
      <t>タッ</t>
    </rPh>
    <rPh sb="199" eb="201">
      <t>コンゴ</t>
    </rPh>
    <rPh sb="218" eb="221">
      <t>テキセイカ</t>
    </rPh>
    <phoneticPr fontId="4"/>
  </si>
  <si>
    <t xml:space="preserve">①収益的収支比率は概ね100％前後で推移しているが、収入の大半は一般会計からの繰入金であり、基準外繰入が含まれている。
企業債償還額は、前年度は、その全額を一般会計等において負担することとしていたが、今年度はその一部が減額されたため、④企業債残高対事業規模比率はゼロから増加している。
汚水処理費に比して使用料収入が少なく、⑤経費回収率は100％を大きく下回っている。今年度は、コロナ対策として使用料の3か月無償化により使用料収入が大幅減となったため、前年度より悪化した。使用料収入の確保と汚水処理費の削減に引き続き取り組んでいく必要がある。
地方債の元利償還金が大きく、⑥汚水処理原価も類似団体平均を上回る水準で推移している。
⑦施設利用率は汚水処理水量が増加したことで改善し、50％を上回ったものの、現状の施設・設備は過大であると考えられる。そのため、現状施設の一層の有効な活用方法や、施設の更新時においては人口動向を踏まえた最適な施設規模について検討しなけれなならない。
⑧水洗化率は高い水準を維持している。
人口減少によって使用料収入が年々減少傾向にあり、施設維持管理費の削減も取り組んでいるが、それも限界に達している。今後は使用料の見直しを行うなど、財源の確保に取り組む必要がある。
</t>
    <rPh sb="46" eb="48">
      <t>キジュン</t>
    </rPh>
    <rPh sb="48" eb="49">
      <t>ガイ</t>
    </rPh>
    <rPh sb="49" eb="51">
      <t>クリイレ</t>
    </rPh>
    <rPh sb="52" eb="53">
      <t>フク</t>
    </rPh>
    <rPh sb="60" eb="62">
      <t>キギョウ</t>
    </rPh>
    <rPh sb="62" eb="63">
      <t>サイ</t>
    </rPh>
    <rPh sb="63" eb="65">
      <t>ショウカン</t>
    </rPh>
    <rPh sb="65" eb="66">
      <t>ガク</t>
    </rPh>
    <rPh sb="68" eb="71">
      <t>ゼンネンド</t>
    </rPh>
    <rPh sb="75" eb="77">
      <t>ゼンガク</t>
    </rPh>
    <rPh sb="78" eb="80">
      <t>イッパン</t>
    </rPh>
    <rPh sb="80" eb="82">
      <t>カイケイ</t>
    </rPh>
    <rPh sb="82" eb="83">
      <t>トウ</t>
    </rPh>
    <rPh sb="87" eb="89">
      <t>フタン</t>
    </rPh>
    <rPh sb="100" eb="103">
      <t>コンネンド</t>
    </rPh>
    <rPh sb="106" eb="108">
      <t>イチブ</t>
    </rPh>
    <rPh sb="109" eb="111">
      <t>ゲンガク</t>
    </rPh>
    <rPh sb="135" eb="137">
      <t>ゾウカ</t>
    </rPh>
    <rPh sb="143" eb="145">
      <t>オスイ</t>
    </rPh>
    <rPh sb="145" eb="147">
      <t>ショリ</t>
    </rPh>
    <rPh sb="147" eb="148">
      <t>ヒ</t>
    </rPh>
    <rPh sb="149" eb="150">
      <t>ヒ</t>
    </rPh>
    <rPh sb="152" eb="155">
      <t>シヨウリョウ</t>
    </rPh>
    <rPh sb="155" eb="157">
      <t>シュウニュウ</t>
    </rPh>
    <rPh sb="158" eb="159">
      <t>スク</t>
    </rPh>
    <rPh sb="163" eb="165">
      <t>ケイヒ</t>
    </rPh>
    <rPh sb="165" eb="167">
      <t>カイシュウ</t>
    </rPh>
    <rPh sb="167" eb="168">
      <t>リツ</t>
    </rPh>
    <rPh sb="184" eb="187">
      <t>コンネンド</t>
    </rPh>
    <rPh sb="192" eb="194">
      <t>タイサク</t>
    </rPh>
    <rPh sb="197" eb="200">
      <t>シヨウリョウ</t>
    </rPh>
    <rPh sb="203" eb="204">
      <t>ゲツ</t>
    </rPh>
    <rPh sb="204" eb="207">
      <t>ムショウカ</t>
    </rPh>
    <rPh sb="210" eb="213">
      <t>シヨウリョウ</t>
    </rPh>
    <rPh sb="213" eb="215">
      <t>シュウニュウ</t>
    </rPh>
    <rPh sb="216" eb="219">
      <t>オオハバゲン</t>
    </rPh>
    <rPh sb="226" eb="229">
      <t>ゼンネンド</t>
    </rPh>
    <rPh sb="231" eb="233">
      <t>アッカ</t>
    </rPh>
    <rPh sb="272" eb="275">
      <t>チホウサイ</t>
    </rPh>
    <rPh sb="276" eb="278">
      <t>ガンリ</t>
    </rPh>
    <rPh sb="278" eb="280">
      <t>ショウカン</t>
    </rPh>
    <rPh sb="287" eb="289">
      <t>オスイ</t>
    </rPh>
    <rPh sb="289" eb="291">
      <t>ショリ</t>
    </rPh>
    <rPh sb="291" eb="293">
      <t>ゲンカ</t>
    </rPh>
    <rPh sb="294" eb="298">
      <t>ルイジダンタイ</t>
    </rPh>
    <rPh sb="298" eb="300">
      <t>ヘイキン</t>
    </rPh>
    <rPh sb="301" eb="303">
      <t>ウワマワ</t>
    </rPh>
    <rPh sb="304" eb="306">
      <t>スイジュン</t>
    </rPh>
    <rPh sb="307" eb="309">
      <t>スイイ</t>
    </rPh>
    <rPh sb="322" eb="328">
      <t>オスイショリスイリョウ</t>
    </rPh>
    <rPh sb="329" eb="331">
      <t>ゾウカ</t>
    </rPh>
    <rPh sb="336" eb="338">
      <t>カイゼン</t>
    </rPh>
    <rPh sb="344" eb="346">
      <t>ウワマワ</t>
    </rPh>
    <rPh sb="395" eb="397">
      <t>シセツ</t>
    </rPh>
    <rPh sb="398" eb="400">
      <t>コウシン</t>
    </rPh>
    <rPh sb="400" eb="401">
      <t>ジ</t>
    </rPh>
    <rPh sb="415" eb="417">
      <t>サイテキ</t>
    </rPh>
    <rPh sb="440" eb="443">
      <t>スイセンカ</t>
    </rPh>
    <rPh sb="443" eb="444">
      <t>リツ</t>
    </rPh>
    <rPh sb="445" eb="446">
      <t>タカ</t>
    </rPh>
    <rPh sb="447" eb="449">
      <t>スイジュン</t>
    </rPh>
    <rPh sb="450" eb="452">
      <t>イジ</t>
    </rPh>
    <rPh sb="458" eb="462">
      <t>ジンコウゲンショウ</t>
    </rPh>
    <rPh sb="466" eb="469">
      <t>シヨウリョウ</t>
    </rPh>
    <rPh sb="482" eb="484">
      <t>シセツ</t>
    </rPh>
    <rPh sb="484" eb="489">
      <t>イジカンリヒ</t>
    </rPh>
    <rPh sb="490" eb="492">
      <t>サクゲン</t>
    </rPh>
    <rPh sb="493" eb="494">
      <t>ト</t>
    </rPh>
    <rPh sb="495" eb="496">
      <t>ク</t>
    </rPh>
    <rPh sb="505" eb="507">
      <t>ゲンカイ</t>
    </rPh>
    <rPh sb="508" eb="509">
      <t>タッ</t>
    </rPh>
    <rPh sb="514" eb="516">
      <t>コンゴ</t>
    </rPh>
    <rPh sb="517" eb="520">
      <t>シヨウリョウ</t>
    </rPh>
    <rPh sb="521" eb="523">
      <t>ミナオ</t>
    </rPh>
    <rPh sb="525" eb="526">
      <t>オコナ</t>
    </rPh>
    <rPh sb="530" eb="532">
      <t>ザイゲン</t>
    </rPh>
    <rPh sb="533" eb="535">
      <t>カクホ</t>
    </rPh>
    <rPh sb="536" eb="537">
      <t>ト</t>
    </rPh>
    <rPh sb="538" eb="539">
      <t>ク</t>
    </rPh>
    <rPh sb="540" eb="5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</si>
</sst>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70C0"/>
      <name val="ＭＳ ゴシック"/>
      <family val="3"/>
      <charset val="128"/>
    </font>
    <font>
      <sz val="11"/>
      <color theme="1" tint="4.9989318521683403E-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38-4639-88FD-3208FCB3BE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638-4639-88FD-3208FCB3BE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98.65</c:v>
                </c:pt>
                <c:pt idx="1">
                  <c:v>103.98</c:v>
                </c:pt>
                <c:pt idx="2">
                  <c:v>102.69</c:v>
                </c:pt>
                <c:pt idx="3">
                  <c:v>105.56</c:v>
                </c:pt>
                <c:pt idx="4">
                  <c:v>105.34</c:v>
                </c:pt>
              </c:numCache>
            </c:numRef>
          </c:val>
          <c:extLst>
            <c:ext xmlns:c16="http://schemas.microsoft.com/office/drawing/2014/chart" uri="{C3380CC4-5D6E-409C-BE32-E72D297353CC}">
              <c16:uniqueId val="{00000000-4DD9-4950-A2C8-35871EAAD4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D9-4950-A2C8-35871EAAD4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1-4207-9673-1AA6A40C4E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1-4207-9673-1AA6A40C4E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63-4098-8A40-AA83FFB561E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63-4098-8A40-AA83FFB561E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0-4937-BEF6-12341B2ADC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0-4937-BEF6-12341B2ADC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A1-42B6-82B1-3FCE7A5D7E6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A1-42B6-82B1-3FCE7A5D7E6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2090.64</c:v>
                </c:pt>
                <c:pt idx="1">
                  <c:v>0</c:v>
                </c:pt>
                <c:pt idx="2" formatCode="#,##0.00;&quot;△&quot;#,##0.00;&quot;-&quot;">
                  <c:v>2708.95</c:v>
                </c:pt>
                <c:pt idx="3">
                  <c:v>0</c:v>
                </c:pt>
                <c:pt idx="4" formatCode="#,##0.00;&quot;△&quot;#,##0.00;&quot;-&quot;">
                  <c:v>823.78</c:v>
                </c:pt>
              </c:numCache>
            </c:numRef>
          </c:val>
          <c:extLst>
            <c:ext xmlns:c16="http://schemas.microsoft.com/office/drawing/2014/chart" uri="{C3380CC4-5D6E-409C-BE32-E72D297353CC}">
              <c16:uniqueId val="{00000000-BCE1-4149-92D4-823843C6EA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BCE1-4149-92D4-823843C6EA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60.61</c:v>
                </c:pt>
                <c:pt idx="1">
                  <c:v>71.680000000000007</c:v>
                </c:pt>
                <c:pt idx="2">
                  <c:v>65.319999999999993</c:v>
                </c:pt>
                <c:pt idx="3">
                  <c:v>65.459999999999994</c:v>
                </c:pt>
                <c:pt idx="4">
                  <c:v>47.6</c:v>
                </c:pt>
              </c:numCache>
            </c:numRef>
          </c:val>
          <c:extLst>
            <c:ext xmlns:c16="http://schemas.microsoft.com/office/drawing/2014/chart" uri="{C3380CC4-5D6E-409C-BE32-E72D297353CC}">
              <c16:uniqueId val="{00000000-B7AC-41E4-B9A8-E74DCCC3F2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B7AC-41E4-B9A8-E74DCCC3F2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423.7</c:v>
                </c:pt>
                <c:pt idx="1">
                  <c:v>353.73</c:v>
                </c:pt>
                <c:pt idx="2">
                  <c:v>419.66</c:v>
                </c:pt>
                <c:pt idx="3">
                  <c:v>381.72</c:v>
                </c:pt>
                <c:pt idx="4">
                  <c:v>418.52</c:v>
                </c:pt>
              </c:numCache>
            </c:numRef>
          </c:val>
          <c:extLst>
            <c:ext xmlns:c16="http://schemas.microsoft.com/office/drawing/2014/chart" uri="{C3380CC4-5D6E-409C-BE32-E72D297353CC}">
              <c16:uniqueId val="{00000000-DD7D-4CA7-9F33-F84CB42403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DD7D-4CA7-9F33-F84CB42403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c:v>
                </c:pt>
                <c:pt idx="1">
                  <c:v>40</c:v>
                </c:pt>
                <c:pt idx="2">
                  <c:v>40</c:v>
                </c:pt>
                <c:pt idx="3">
                  <c:v>48</c:v>
                </c:pt>
                <c:pt idx="4">
                  <c:v>54</c:v>
                </c:pt>
              </c:numCache>
            </c:numRef>
          </c:val>
          <c:extLst>
            <c:ext xmlns:c16="http://schemas.microsoft.com/office/drawing/2014/chart" uri="{C3380CC4-5D6E-409C-BE32-E72D297353CC}">
              <c16:uniqueId val="{00000000-32FA-460B-8CD3-83C8577187E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32FA-460B-8CD3-83C8577187E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96.05</c:v>
                </c:pt>
                <c:pt idx="1">
                  <c:v>95.65</c:v>
                </c:pt>
                <c:pt idx="2">
                  <c:v>84.85</c:v>
                </c:pt>
                <c:pt idx="3">
                  <c:v>95.16</c:v>
                </c:pt>
                <c:pt idx="4">
                  <c:v>91.38</c:v>
                </c:pt>
              </c:numCache>
            </c:numRef>
          </c:val>
          <c:extLst>
            <c:ext xmlns:c16="http://schemas.microsoft.com/office/drawing/2014/chart" uri="{C3380CC4-5D6E-409C-BE32-E72D297353CC}">
              <c16:uniqueId val="{00000000-788A-4871-96A1-D69DE9FBDF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788A-4871-96A1-D69DE9FBDF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高野町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2889</v>
      </c>
      <c r="AM8" s="51"/>
      <c r="AN8" s="51"/>
      <c r="AO8" s="51"/>
      <c r="AP8" s="51"/>
      <c r="AQ8" s="51"/>
      <c r="AR8" s="51"/>
      <c r="AS8" s="51"/>
      <c r="AT8" s="46">
        <f>データ!T6</f>
        <v>137.03</v>
      </c>
      <c r="AU8" s="46"/>
      <c r="AV8" s="46"/>
      <c r="AW8" s="46"/>
      <c r="AX8" s="46"/>
      <c r="AY8" s="46"/>
      <c r="AZ8" s="46"/>
      <c r="BA8" s="46"/>
      <c r="BB8" s="46">
        <f>データ!U6</f>
        <v>21.08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2.02</v>
      </c>
      <c r="Q10" s="46"/>
      <c r="R10" s="46"/>
      <c r="S10" s="46"/>
      <c r="T10" s="46"/>
      <c r="U10" s="46"/>
      <c r="V10" s="46"/>
      <c r="W10" s="46">
        <f>データ!Q6</f>
        <v>50.38</v>
      </c>
      <c r="X10" s="46"/>
      <c r="Y10" s="46"/>
      <c r="Z10" s="46"/>
      <c r="AA10" s="46"/>
      <c r="AB10" s="46"/>
      <c r="AC10" s="46"/>
      <c r="AD10" s="51">
        <f>データ!R6</f>
        <v>3400</v>
      </c>
      <c r="AE10" s="51"/>
      <c r="AF10" s="51"/>
      <c r="AG10" s="51"/>
      <c r="AH10" s="51"/>
      <c r="AI10" s="51"/>
      <c r="AJ10" s="51"/>
      <c r="AK10" s="2"/>
      <c r="AL10" s="51">
        <f>データ!V6</f>
        <v>58</v>
      </c>
      <c r="AM10" s="51"/>
      <c r="AN10" s="51"/>
      <c r="AO10" s="51"/>
      <c r="AP10" s="51"/>
      <c r="AQ10" s="51"/>
      <c r="AR10" s="51"/>
      <c r="AS10" s="51"/>
      <c r="AT10" s="46">
        <f>データ!W6</f>
        <v>0.08</v>
      </c>
      <c r="AU10" s="46"/>
      <c r="AV10" s="46"/>
      <c r="AW10" s="46"/>
      <c r="AX10" s="46"/>
      <c r="AY10" s="46"/>
      <c r="AZ10" s="46"/>
      <c r="BA10" s="46"/>
      <c r="BB10" s="46">
        <f>データ!X6</f>
        <v>725</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3"/>
      <c r="BM17" s="71"/>
      <c r="BN17" s="71"/>
      <c r="BO17" s="71"/>
      <c r="BP17" s="71"/>
      <c r="BQ17" s="71"/>
      <c r="BR17" s="71"/>
      <c r="BS17" s="71"/>
      <c r="BT17" s="71"/>
      <c r="BU17" s="71"/>
      <c r="BV17" s="71"/>
      <c r="BW17" s="71"/>
      <c r="BX17" s="71"/>
      <c r="BY17" s="71"/>
      <c r="BZ17" s="7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3"/>
      <c r="BM18" s="71"/>
      <c r="BN18" s="71"/>
      <c r="BO18" s="71"/>
      <c r="BP18" s="71"/>
      <c r="BQ18" s="71"/>
      <c r="BR18" s="71"/>
      <c r="BS18" s="71"/>
      <c r="BT18" s="71"/>
      <c r="BU18" s="71"/>
      <c r="BV18" s="71"/>
      <c r="BW18" s="71"/>
      <c r="BX18" s="71"/>
      <c r="BY18" s="71"/>
      <c r="BZ18" s="7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3"/>
      <c r="BM19" s="71"/>
      <c r="BN19" s="71"/>
      <c r="BO19" s="71"/>
      <c r="BP19" s="71"/>
      <c r="BQ19" s="71"/>
      <c r="BR19" s="71"/>
      <c r="BS19" s="71"/>
      <c r="BT19" s="71"/>
      <c r="BU19" s="71"/>
      <c r="BV19" s="71"/>
      <c r="BW19" s="71"/>
      <c r="BX19" s="71"/>
      <c r="BY19" s="71"/>
      <c r="BZ19" s="7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3"/>
      <c r="BM20" s="71"/>
      <c r="BN20" s="71"/>
      <c r="BO20" s="71"/>
      <c r="BP20" s="71"/>
      <c r="BQ20" s="71"/>
      <c r="BR20" s="71"/>
      <c r="BS20" s="71"/>
      <c r="BT20" s="71"/>
      <c r="BU20" s="71"/>
      <c r="BV20" s="71"/>
      <c r="BW20" s="71"/>
      <c r="BX20" s="71"/>
      <c r="BY20" s="71"/>
      <c r="BZ20" s="7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3"/>
      <c r="BM21" s="71"/>
      <c r="BN21" s="71"/>
      <c r="BO21" s="71"/>
      <c r="BP21" s="71"/>
      <c r="BQ21" s="71"/>
      <c r="BR21" s="71"/>
      <c r="BS21" s="71"/>
      <c r="BT21" s="71"/>
      <c r="BU21" s="71"/>
      <c r="BV21" s="71"/>
      <c r="BW21" s="71"/>
      <c r="BX21" s="71"/>
      <c r="BY21" s="71"/>
      <c r="BZ21" s="7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3"/>
      <c r="BM22" s="71"/>
      <c r="BN22" s="71"/>
      <c r="BO22" s="71"/>
      <c r="BP22" s="71"/>
      <c r="BQ22" s="71"/>
      <c r="BR22" s="71"/>
      <c r="BS22" s="71"/>
      <c r="BT22" s="71"/>
      <c r="BU22" s="71"/>
      <c r="BV22" s="71"/>
      <c r="BW22" s="71"/>
      <c r="BX22" s="71"/>
      <c r="BY22" s="71"/>
      <c r="BZ22" s="7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3"/>
      <c r="BM23" s="71"/>
      <c r="BN23" s="71"/>
      <c r="BO23" s="71"/>
      <c r="BP23" s="71"/>
      <c r="BQ23" s="71"/>
      <c r="BR23" s="71"/>
      <c r="BS23" s="71"/>
      <c r="BT23" s="71"/>
      <c r="BU23" s="71"/>
      <c r="BV23" s="71"/>
      <c r="BW23" s="71"/>
      <c r="BX23" s="71"/>
      <c r="BY23" s="71"/>
      <c r="BZ23" s="7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3"/>
      <c r="BM24" s="71"/>
      <c r="BN24" s="71"/>
      <c r="BO24" s="71"/>
      <c r="BP24" s="71"/>
      <c r="BQ24" s="71"/>
      <c r="BR24" s="71"/>
      <c r="BS24" s="71"/>
      <c r="BT24" s="71"/>
      <c r="BU24" s="71"/>
      <c r="BV24" s="71"/>
      <c r="BW24" s="71"/>
      <c r="BX24" s="71"/>
      <c r="BY24" s="71"/>
      <c r="BZ24" s="7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3"/>
      <c r="BM25" s="71"/>
      <c r="BN25" s="71"/>
      <c r="BO25" s="71"/>
      <c r="BP25" s="71"/>
      <c r="BQ25" s="71"/>
      <c r="BR25" s="71"/>
      <c r="BS25" s="71"/>
      <c r="BT25" s="71"/>
      <c r="BU25" s="71"/>
      <c r="BV25" s="71"/>
      <c r="BW25" s="71"/>
      <c r="BX25" s="71"/>
      <c r="BY25" s="71"/>
      <c r="BZ25" s="7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3"/>
      <c r="BM26" s="71"/>
      <c r="BN26" s="71"/>
      <c r="BO26" s="71"/>
      <c r="BP26" s="71"/>
      <c r="BQ26" s="71"/>
      <c r="BR26" s="71"/>
      <c r="BS26" s="71"/>
      <c r="BT26" s="71"/>
      <c r="BU26" s="71"/>
      <c r="BV26" s="71"/>
      <c r="BW26" s="71"/>
      <c r="BX26" s="71"/>
      <c r="BY26" s="71"/>
      <c r="BZ26" s="7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3"/>
      <c r="BM27" s="71"/>
      <c r="BN27" s="71"/>
      <c r="BO27" s="71"/>
      <c r="BP27" s="71"/>
      <c r="BQ27" s="71"/>
      <c r="BR27" s="71"/>
      <c r="BS27" s="71"/>
      <c r="BT27" s="71"/>
      <c r="BU27" s="71"/>
      <c r="BV27" s="71"/>
      <c r="BW27" s="71"/>
      <c r="BX27" s="71"/>
      <c r="BY27" s="71"/>
      <c r="BZ27" s="7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3"/>
      <c r="BM28" s="71"/>
      <c r="BN28" s="71"/>
      <c r="BO28" s="71"/>
      <c r="BP28" s="71"/>
      <c r="BQ28" s="71"/>
      <c r="BR28" s="71"/>
      <c r="BS28" s="71"/>
      <c r="BT28" s="71"/>
      <c r="BU28" s="71"/>
      <c r="BV28" s="71"/>
      <c r="BW28" s="71"/>
      <c r="BX28" s="71"/>
      <c r="BY28" s="71"/>
      <c r="BZ28" s="7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3"/>
      <c r="BM29" s="71"/>
      <c r="BN29" s="71"/>
      <c r="BO29" s="71"/>
      <c r="BP29" s="71"/>
      <c r="BQ29" s="71"/>
      <c r="BR29" s="71"/>
      <c r="BS29" s="71"/>
      <c r="BT29" s="71"/>
      <c r="BU29" s="71"/>
      <c r="BV29" s="71"/>
      <c r="BW29" s="71"/>
      <c r="BX29" s="71"/>
      <c r="BY29" s="71"/>
      <c r="BZ29" s="7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3"/>
      <c r="BM30" s="71"/>
      <c r="BN30" s="71"/>
      <c r="BO30" s="71"/>
      <c r="BP30" s="71"/>
      <c r="BQ30" s="71"/>
      <c r="BR30" s="71"/>
      <c r="BS30" s="71"/>
      <c r="BT30" s="71"/>
      <c r="BU30" s="71"/>
      <c r="BV30" s="71"/>
      <c r="BW30" s="71"/>
      <c r="BX30" s="71"/>
      <c r="BY30" s="71"/>
      <c r="BZ30" s="7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3"/>
      <c r="BM31" s="71"/>
      <c r="BN31" s="71"/>
      <c r="BO31" s="71"/>
      <c r="BP31" s="71"/>
      <c r="BQ31" s="71"/>
      <c r="BR31" s="71"/>
      <c r="BS31" s="71"/>
      <c r="BT31" s="71"/>
      <c r="BU31" s="71"/>
      <c r="BV31" s="71"/>
      <c r="BW31" s="71"/>
      <c r="BX31" s="71"/>
      <c r="BY31" s="71"/>
      <c r="BZ31" s="7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3"/>
      <c r="BM32" s="71"/>
      <c r="BN32" s="71"/>
      <c r="BO32" s="71"/>
      <c r="BP32" s="71"/>
      <c r="BQ32" s="71"/>
      <c r="BR32" s="71"/>
      <c r="BS32" s="71"/>
      <c r="BT32" s="71"/>
      <c r="BU32" s="71"/>
      <c r="BV32" s="71"/>
      <c r="BW32" s="71"/>
      <c r="BX32" s="71"/>
      <c r="BY32" s="71"/>
      <c r="BZ32" s="7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3"/>
      <c r="BM33" s="71"/>
      <c r="BN33" s="71"/>
      <c r="BO33" s="71"/>
      <c r="BP33" s="71"/>
      <c r="BQ33" s="71"/>
      <c r="BR33" s="71"/>
      <c r="BS33" s="71"/>
      <c r="BT33" s="71"/>
      <c r="BU33" s="71"/>
      <c r="BV33" s="71"/>
      <c r="BW33" s="71"/>
      <c r="BX33" s="71"/>
      <c r="BY33" s="71"/>
      <c r="BZ33" s="7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1"/>
      <c r="BN34" s="71"/>
      <c r="BO34" s="71"/>
      <c r="BP34" s="71"/>
      <c r="BQ34" s="71"/>
      <c r="BR34" s="71"/>
      <c r="BS34" s="71"/>
      <c r="BT34" s="71"/>
      <c r="BU34" s="71"/>
      <c r="BV34" s="71"/>
      <c r="BW34" s="71"/>
      <c r="BX34" s="71"/>
      <c r="BY34" s="71"/>
      <c r="BZ34" s="7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1"/>
      <c r="BN35" s="71"/>
      <c r="BO35" s="71"/>
      <c r="BP35" s="71"/>
      <c r="BQ35" s="71"/>
      <c r="BR35" s="71"/>
      <c r="BS35" s="71"/>
      <c r="BT35" s="71"/>
      <c r="BU35" s="71"/>
      <c r="BV35" s="71"/>
      <c r="BW35" s="71"/>
      <c r="BX35" s="71"/>
      <c r="BY35" s="71"/>
      <c r="BZ35" s="7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3"/>
      <c r="BM36" s="71"/>
      <c r="BN36" s="71"/>
      <c r="BO36" s="71"/>
      <c r="BP36" s="71"/>
      <c r="BQ36" s="71"/>
      <c r="BR36" s="71"/>
      <c r="BS36" s="71"/>
      <c r="BT36" s="71"/>
      <c r="BU36" s="71"/>
      <c r="BV36" s="71"/>
      <c r="BW36" s="71"/>
      <c r="BX36" s="71"/>
      <c r="BY36" s="71"/>
      <c r="BZ36" s="7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3"/>
      <c r="BM37" s="71"/>
      <c r="BN37" s="71"/>
      <c r="BO37" s="71"/>
      <c r="BP37" s="71"/>
      <c r="BQ37" s="71"/>
      <c r="BR37" s="71"/>
      <c r="BS37" s="71"/>
      <c r="BT37" s="71"/>
      <c r="BU37" s="71"/>
      <c r="BV37" s="71"/>
      <c r="BW37" s="71"/>
      <c r="BX37" s="71"/>
      <c r="BY37" s="71"/>
      <c r="BZ37" s="7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3"/>
      <c r="BM38" s="71"/>
      <c r="BN38" s="71"/>
      <c r="BO38" s="71"/>
      <c r="BP38" s="71"/>
      <c r="BQ38" s="71"/>
      <c r="BR38" s="71"/>
      <c r="BS38" s="71"/>
      <c r="BT38" s="71"/>
      <c r="BU38" s="71"/>
      <c r="BV38" s="71"/>
      <c r="BW38" s="71"/>
      <c r="BX38" s="71"/>
      <c r="BY38" s="71"/>
      <c r="BZ38" s="7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3"/>
      <c r="BM39" s="71"/>
      <c r="BN39" s="71"/>
      <c r="BO39" s="71"/>
      <c r="BP39" s="71"/>
      <c r="BQ39" s="71"/>
      <c r="BR39" s="71"/>
      <c r="BS39" s="71"/>
      <c r="BT39" s="71"/>
      <c r="BU39" s="71"/>
      <c r="BV39" s="71"/>
      <c r="BW39" s="71"/>
      <c r="BX39" s="71"/>
      <c r="BY39" s="71"/>
      <c r="BZ39" s="7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3"/>
      <c r="BM40" s="71"/>
      <c r="BN40" s="71"/>
      <c r="BO40" s="71"/>
      <c r="BP40" s="71"/>
      <c r="BQ40" s="71"/>
      <c r="BR40" s="71"/>
      <c r="BS40" s="71"/>
      <c r="BT40" s="71"/>
      <c r="BU40" s="71"/>
      <c r="BV40" s="71"/>
      <c r="BW40" s="71"/>
      <c r="BX40" s="71"/>
      <c r="BY40" s="71"/>
      <c r="BZ40" s="7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3"/>
      <c r="BM41" s="71"/>
      <c r="BN41" s="71"/>
      <c r="BO41" s="71"/>
      <c r="BP41" s="71"/>
      <c r="BQ41" s="71"/>
      <c r="BR41" s="71"/>
      <c r="BS41" s="71"/>
      <c r="BT41" s="71"/>
      <c r="BU41" s="71"/>
      <c r="BV41" s="71"/>
      <c r="BW41" s="71"/>
      <c r="BX41" s="71"/>
      <c r="BY41" s="71"/>
      <c r="BZ41" s="7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3"/>
      <c r="BM42" s="71"/>
      <c r="BN42" s="71"/>
      <c r="BO42" s="71"/>
      <c r="BP42" s="71"/>
      <c r="BQ42" s="71"/>
      <c r="BR42" s="71"/>
      <c r="BS42" s="71"/>
      <c r="BT42" s="71"/>
      <c r="BU42" s="71"/>
      <c r="BV42" s="71"/>
      <c r="BW42" s="71"/>
      <c r="BX42" s="71"/>
      <c r="BY42" s="71"/>
      <c r="BZ42" s="7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3"/>
      <c r="BM43" s="71"/>
      <c r="BN43" s="71"/>
      <c r="BO43" s="71"/>
      <c r="BP43" s="71"/>
      <c r="BQ43" s="71"/>
      <c r="BR43" s="71"/>
      <c r="BS43" s="71"/>
      <c r="BT43" s="71"/>
      <c r="BU43" s="71"/>
      <c r="BV43" s="71"/>
      <c r="BW43" s="71"/>
      <c r="BX43" s="71"/>
      <c r="BY43" s="71"/>
      <c r="BZ43" s="7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117</v>
      </c>
      <c r="BM47" s="71"/>
      <c r="BN47" s="71"/>
      <c r="BO47" s="71"/>
      <c r="BP47" s="71"/>
      <c r="BQ47" s="71"/>
      <c r="BR47" s="71"/>
      <c r="BS47" s="71"/>
      <c r="BT47" s="71"/>
      <c r="BU47" s="71"/>
      <c r="BV47" s="71"/>
      <c r="BW47" s="71"/>
      <c r="BX47" s="71"/>
      <c r="BY47" s="71"/>
      <c r="BZ47" s="7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1"/>
      <c r="BN48" s="71"/>
      <c r="BO48" s="71"/>
      <c r="BP48" s="71"/>
      <c r="BQ48" s="71"/>
      <c r="BR48" s="71"/>
      <c r="BS48" s="71"/>
      <c r="BT48" s="71"/>
      <c r="BU48" s="71"/>
      <c r="BV48" s="71"/>
      <c r="BW48" s="71"/>
      <c r="BX48" s="71"/>
      <c r="BY48" s="71"/>
      <c r="BZ48" s="7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1"/>
      <c r="BN49" s="71"/>
      <c r="BO49" s="71"/>
      <c r="BP49" s="71"/>
      <c r="BQ49" s="71"/>
      <c r="BR49" s="71"/>
      <c r="BS49" s="71"/>
      <c r="BT49" s="71"/>
      <c r="BU49" s="71"/>
      <c r="BV49" s="71"/>
      <c r="BW49" s="71"/>
      <c r="BX49" s="71"/>
      <c r="BY49" s="71"/>
      <c r="BZ49" s="7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1"/>
      <c r="BN50" s="71"/>
      <c r="BO50" s="71"/>
      <c r="BP50" s="71"/>
      <c r="BQ50" s="71"/>
      <c r="BR50" s="71"/>
      <c r="BS50" s="71"/>
      <c r="BT50" s="71"/>
      <c r="BU50" s="71"/>
      <c r="BV50" s="71"/>
      <c r="BW50" s="71"/>
      <c r="BX50" s="71"/>
      <c r="BY50" s="71"/>
      <c r="BZ50" s="7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1"/>
      <c r="BN51" s="71"/>
      <c r="BO51" s="71"/>
      <c r="BP51" s="71"/>
      <c r="BQ51" s="71"/>
      <c r="BR51" s="71"/>
      <c r="BS51" s="71"/>
      <c r="BT51" s="71"/>
      <c r="BU51" s="71"/>
      <c r="BV51" s="71"/>
      <c r="BW51" s="71"/>
      <c r="BX51" s="71"/>
      <c r="BY51" s="71"/>
      <c r="BZ51" s="7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1"/>
      <c r="BN52" s="71"/>
      <c r="BO52" s="71"/>
      <c r="BP52" s="71"/>
      <c r="BQ52" s="71"/>
      <c r="BR52" s="71"/>
      <c r="BS52" s="71"/>
      <c r="BT52" s="71"/>
      <c r="BU52" s="71"/>
      <c r="BV52" s="71"/>
      <c r="BW52" s="71"/>
      <c r="BX52" s="71"/>
      <c r="BY52" s="71"/>
      <c r="BZ52" s="7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1"/>
      <c r="BN53" s="71"/>
      <c r="BO53" s="71"/>
      <c r="BP53" s="71"/>
      <c r="BQ53" s="71"/>
      <c r="BR53" s="71"/>
      <c r="BS53" s="71"/>
      <c r="BT53" s="71"/>
      <c r="BU53" s="71"/>
      <c r="BV53" s="71"/>
      <c r="BW53" s="71"/>
      <c r="BX53" s="71"/>
      <c r="BY53" s="71"/>
      <c r="BZ53" s="7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1"/>
      <c r="BN54" s="71"/>
      <c r="BO54" s="71"/>
      <c r="BP54" s="71"/>
      <c r="BQ54" s="71"/>
      <c r="BR54" s="71"/>
      <c r="BS54" s="71"/>
      <c r="BT54" s="71"/>
      <c r="BU54" s="71"/>
      <c r="BV54" s="71"/>
      <c r="BW54" s="71"/>
      <c r="BX54" s="71"/>
      <c r="BY54" s="71"/>
      <c r="BZ54" s="7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1"/>
      <c r="BN55" s="71"/>
      <c r="BO55" s="71"/>
      <c r="BP55" s="71"/>
      <c r="BQ55" s="71"/>
      <c r="BR55" s="71"/>
      <c r="BS55" s="71"/>
      <c r="BT55" s="71"/>
      <c r="BU55" s="71"/>
      <c r="BV55" s="71"/>
      <c r="BW55" s="71"/>
      <c r="BX55" s="71"/>
      <c r="BY55" s="71"/>
      <c r="BZ55" s="7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1"/>
      <c r="BN56" s="71"/>
      <c r="BO56" s="71"/>
      <c r="BP56" s="71"/>
      <c r="BQ56" s="71"/>
      <c r="BR56" s="71"/>
      <c r="BS56" s="71"/>
      <c r="BT56" s="71"/>
      <c r="BU56" s="71"/>
      <c r="BV56" s="71"/>
      <c r="BW56" s="71"/>
      <c r="BX56" s="71"/>
      <c r="BY56" s="71"/>
      <c r="BZ56" s="7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1"/>
      <c r="BN57" s="71"/>
      <c r="BO57" s="71"/>
      <c r="BP57" s="71"/>
      <c r="BQ57" s="71"/>
      <c r="BR57" s="71"/>
      <c r="BS57" s="71"/>
      <c r="BT57" s="71"/>
      <c r="BU57" s="71"/>
      <c r="BV57" s="71"/>
      <c r="BW57" s="71"/>
      <c r="BX57" s="71"/>
      <c r="BY57" s="71"/>
      <c r="BZ57" s="7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1"/>
      <c r="BN59" s="71"/>
      <c r="BO59" s="71"/>
      <c r="BP59" s="71"/>
      <c r="BQ59" s="71"/>
      <c r="BR59" s="71"/>
      <c r="BS59" s="71"/>
      <c r="BT59" s="71"/>
      <c r="BU59" s="71"/>
      <c r="BV59" s="71"/>
      <c r="BW59" s="71"/>
      <c r="BX59" s="71"/>
      <c r="BY59" s="71"/>
      <c r="BZ59" s="72"/>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3"/>
      <c r="BM60" s="71"/>
      <c r="BN60" s="71"/>
      <c r="BO60" s="71"/>
      <c r="BP60" s="71"/>
      <c r="BQ60" s="71"/>
      <c r="BR60" s="71"/>
      <c r="BS60" s="71"/>
      <c r="BT60" s="71"/>
      <c r="BU60" s="71"/>
      <c r="BV60" s="71"/>
      <c r="BW60" s="71"/>
      <c r="BX60" s="71"/>
      <c r="BY60" s="71"/>
      <c r="BZ60" s="72"/>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3"/>
      <c r="BM61" s="71"/>
      <c r="BN61" s="71"/>
      <c r="BO61" s="71"/>
      <c r="BP61" s="71"/>
      <c r="BQ61" s="71"/>
      <c r="BR61" s="71"/>
      <c r="BS61" s="71"/>
      <c r="BT61" s="71"/>
      <c r="BU61" s="71"/>
      <c r="BV61" s="71"/>
      <c r="BW61" s="71"/>
      <c r="BX61" s="71"/>
      <c r="BY61" s="71"/>
      <c r="BZ61" s="7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1"/>
      <c r="BN62" s="71"/>
      <c r="BO62" s="71"/>
      <c r="BP62" s="71"/>
      <c r="BQ62" s="71"/>
      <c r="BR62" s="71"/>
      <c r="BS62" s="71"/>
      <c r="BT62" s="71"/>
      <c r="BU62" s="71"/>
      <c r="BV62" s="71"/>
      <c r="BW62" s="71"/>
      <c r="BX62" s="71"/>
      <c r="BY62" s="71"/>
      <c r="BZ62" s="7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118</v>
      </c>
      <c r="BM66" s="71"/>
      <c r="BN66" s="71"/>
      <c r="BO66" s="71"/>
      <c r="BP66" s="71"/>
      <c r="BQ66" s="71"/>
      <c r="BR66" s="71"/>
      <c r="BS66" s="71"/>
      <c r="BT66" s="71"/>
      <c r="BU66" s="71"/>
      <c r="BV66" s="71"/>
      <c r="BW66" s="71"/>
      <c r="BX66" s="71"/>
      <c r="BY66" s="71"/>
      <c r="BZ66" s="7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1"/>
      <c r="BN67" s="71"/>
      <c r="BO67" s="71"/>
      <c r="BP67" s="71"/>
      <c r="BQ67" s="71"/>
      <c r="BR67" s="71"/>
      <c r="BS67" s="71"/>
      <c r="BT67" s="71"/>
      <c r="BU67" s="71"/>
      <c r="BV67" s="71"/>
      <c r="BW67" s="71"/>
      <c r="BX67" s="71"/>
      <c r="BY67" s="71"/>
      <c r="BZ67" s="7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1"/>
      <c r="BN68" s="71"/>
      <c r="BO68" s="71"/>
      <c r="BP68" s="71"/>
      <c r="BQ68" s="71"/>
      <c r="BR68" s="71"/>
      <c r="BS68" s="71"/>
      <c r="BT68" s="71"/>
      <c r="BU68" s="71"/>
      <c r="BV68" s="71"/>
      <c r="BW68" s="71"/>
      <c r="BX68" s="71"/>
      <c r="BY68" s="71"/>
      <c r="BZ68" s="7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1"/>
      <c r="BN69" s="71"/>
      <c r="BO69" s="71"/>
      <c r="BP69" s="71"/>
      <c r="BQ69" s="71"/>
      <c r="BR69" s="71"/>
      <c r="BS69" s="71"/>
      <c r="BT69" s="71"/>
      <c r="BU69" s="71"/>
      <c r="BV69" s="71"/>
      <c r="BW69" s="71"/>
      <c r="BX69" s="71"/>
      <c r="BY69" s="71"/>
      <c r="BZ69" s="7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1"/>
      <c r="BN70" s="71"/>
      <c r="BO70" s="71"/>
      <c r="BP70" s="71"/>
      <c r="BQ70" s="71"/>
      <c r="BR70" s="71"/>
      <c r="BS70" s="71"/>
      <c r="BT70" s="71"/>
      <c r="BU70" s="71"/>
      <c r="BV70" s="71"/>
      <c r="BW70" s="71"/>
      <c r="BX70" s="71"/>
      <c r="BY70" s="71"/>
      <c r="BZ70" s="7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1"/>
      <c r="BN71" s="71"/>
      <c r="BO71" s="71"/>
      <c r="BP71" s="71"/>
      <c r="BQ71" s="71"/>
      <c r="BR71" s="71"/>
      <c r="BS71" s="71"/>
      <c r="BT71" s="71"/>
      <c r="BU71" s="71"/>
      <c r="BV71" s="71"/>
      <c r="BW71" s="71"/>
      <c r="BX71" s="71"/>
      <c r="BY71" s="71"/>
      <c r="BZ71" s="7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1"/>
      <c r="BN72" s="71"/>
      <c r="BO72" s="71"/>
      <c r="BP72" s="71"/>
      <c r="BQ72" s="71"/>
      <c r="BR72" s="71"/>
      <c r="BS72" s="71"/>
      <c r="BT72" s="71"/>
      <c r="BU72" s="71"/>
      <c r="BV72" s="71"/>
      <c r="BW72" s="71"/>
      <c r="BX72" s="71"/>
      <c r="BY72" s="71"/>
      <c r="BZ72" s="7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1"/>
      <c r="BN73" s="71"/>
      <c r="BO73" s="71"/>
      <c r="BP73" s="71"/>
      <c r="BQ73" s="71"/>
      <c r="BR73" s="71"/>
      <c r="BS73" s="71"/>
      <c r="BT73" s="71"/>
      <c r="BU73" s="71"/>
      <c r="BV73" s="71"/>
      <c r="BW73" s="71"/>
      <c r="BX73" s="71"/>
      <c r="BY73" s="71"/>
      <c r="BZ73" s="7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1"/>
      <c r="BN74" s="71"/>
      <c r="BO74" s="71"/>
      <c r="BP74" s="71"/>
      <c r="BQ74" s="71"/>
      <c r="BR74" s="71"/>
      <c r="BS74" s="71"/>
      <c r="BT74" s="71"/>
      <c r="BU74" s="71"/>
      <c r="BV74" s="71"/>
      <c r="BW74" s="71"/>
      <c r="BX74" s="71"/>
      <c r="BY74" s="71"/>
      <c r="BZ74" s="7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1"/>
      <c r="BN75" s="71"/>
      <c r="BO75" s="71"/>
      <c r="BP75" s="71"/>
      <c r="BQ75" s="71"/>
      <c r="BR75" s="71"/>
      <c r="BS75" s="71"/>
      <c r="BT75" s="71"/>
      <c r="BU75" s="71"/>
      <c r="BV75" s="71"/>
      <c r="BW75" s="71"/>
      <c r="BX75" s="71"/>
      <c r="BY75" s="71"/>
      <c r="BZ75" s="7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1"/>
      <c r="BN76" s="71"/>
      <c r="BO76" s="71"/>
      <c r="BP76" s="71"/>
      <c r="BQ76" s="71"/>
      <c r="BR76" s="71"/>
      <c r="BS76" s="71"/>
      <c r="BT76" s="71"/>
      <c r="BU76" s="71"/>
      <c r="BV76" s="71"/>
      <c r="BW76" s="71"/>
      <c r="BX76" s="71"/>
      <c r="BY76" s="71"/>
      <c r="BZ76" s="7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1"/>
      <c r="BN77" s="71"/>
      <c r="BO77" s="71"/>
      <c r="BP77" s="71"/>
      <c r="BQ77" s="71"/>
      <c r="BR77" s="71"/>
      <c r="BS77" s="71"/>
      <c r="BT77" s="71"/>
      <c r="BU77" s="71"/>
      <c r="BV77" s="71"/>
      <c r="BW77" s="71"/>
      <c r="BX77" s="71"/>
      <c r="BY77" s="71"/>
      <c r="BZ77" s="7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1"/>
      <c r="BN78" s="71"/>
      <c r="BO78" s="71"/>
      <c r="BP78" s="71"/>
      <c r="BQ78" s="71"/>
      <c r="BR78" s="71"/>
      <c r="BS78" s="71"/>
      <c r="BT78" s="71"/>
      <c r="BU78" s="71"/>
      <c r="BV78" s="71"/>
      <c r="BW78" s="71"/>
      <c r="BX78" s="71"/>
      <c r="BY78" s="71"/>
      <c r="BZ78" s="7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3"/>
      <c r="BM79" s="71"/>
      <c r="BN79" s="71"/>
      <c r="BO79" s="71"/>
      <c r="BP79" s="71"/>
      <c r="BQ79" s="71"/>
      <c r="BR79" s="71"/>
      <c r="BS79" s="71"/>
      <c r="BT79" s="71"/>
      <c r="BU79" s="71"/>
      <c r="BV79" s="71"/>
      <c r="BW79" s="71"/>
      <c r="BX79" s="71"/>
      <c r="BY79" s="71"/>
      <c r="BZ79" s="7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3"/>
      <c r="BM80" s="71"/>
      <c r="BN80" s="71"/>
      <c r="BO80" s="71"/>
      <c r="BP80" s="71"/>
      <c r="BQ80" s="71"/>
      <c r="BR80" s="71"/>
      <c r="BS80" s="71"/>
      <c r="BT80" s="71"/>
      <c r="BU80" s="71"/>
      <c r="BV80" s="71"/>
      <c r="BW80" s="71"/>
      <c r="BX80" s="71"/>
      <c r="BY80" s="71"/>
      <c r="BZ80" s="7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3"/>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Rh4LxWcgE+AbqwDQlT7Ln2gPM1ddE9orHB04WlpJw5HP031apcyiZpwYZvFeNPJtfWcwpyo39YVemFbcPEgBdw==" saltValue="itef3iKY/l15KJj8BQvsKg=="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303445</v>
      </c>
      <c r="D6" s="33">
        <f t="shared" si="3"/>
        <v>47</v>
      </c>
      <c r="E6" s="33">
        <f t="shared" si="3"/>
        <v>17</v>
      </c>
      <c r="F6" s="33">
        <f t="shared" si="3"/>
        <v>4</v>
      </c>
      <c r="G6" s="33">
        <f t="shared" si="3"/>
        <v>0</v>
      </c>
      <c r="H6" s="33" t="str">
        <f t="shared" si="3"/>
        <v>和歌山県　高野町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2.02</v>
      </c>
      <c r="Q6" s="34">
        <f t="shared" si="3"/>
        <v>50.38</v>
      </c>
      <c r="R6" s="34">
        <f t="shared" si="3"/>
        <v>3400</v>
      </c>
      <c r="S6" s="34">
        <f t="shared" si="3"/>
        <v>2889</v>
      </c>
      <c r="T6" s="34">
        <f t="shared" si="3"/>
        <v>137.03</v>
      </c>
      <c r="U6" s="34">
        <f t="shared" si="3"/>
        <v>21.08</v>
      </c>
      <c r="V6" s="34">
        <f t="shared" si="3"/>
        <v>58</v>
      </c>
      <c r="W6" s="34">
        <f t="shared" si="3"/>
        <v>0.08</v>
      </c>
      <c r="X6" s="34">
        <f t="shared" si="3"/>
        <v>725</v>
      </c>
      <c r="Y6" s="35">
        <f>IF(Y7="",NA(),Y7)</f>
        <v>98.65</v>
      </c>
      <c r="Z6" s="35">
        <f t="shared" ref="Z6:AH6" si="4">IF(Z7="",NA(),Z7)</f>
        <v>103.98</v>
      </c>
      <c r="AA6" s="35">
        <f t="shared" si="4"/>
        <v>102.69</v>
      </c>
      <c r="AB6" s="35">
        <f t="shared" si="4"/>
        <v>105.56</v>
      </c>
      <c r="AC6" s="35">
        <f t="shared" si="4"/>
        <v>105.34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2090.64</v>
      </c>
      <c r="BG6" s="34">
        <f t="shared" ref="BG6:BO6" si="7">IF(BG7="",NA(),BG7)</f>
        <v>0</v>
      </c>
      <c r="BH6" s="35">
        <f t="shared" si="7"/>
        <v>2708.95</v>
      </c>
      <c r="BI6" s="34">
        <f t="shared" si="7"/>
        <v>0</v>
      </c>
      <c r="BJ6" s="35">
        <f t="shared" si="7"/>
        <v>823.78</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60.61</v>
      </c>
      <c r="BR6" s="35">
        <f t="shared" ref="BR6:BZ6" si="8">IF(BR7="",NA(),BR7)</f>
        <v>71.680000000000007</v>
      </c>
      <c r="BS6" s="35">
        <f t="shared" si="8"/>
        <v>65.319999999999993</v>
      </c>
      <c r="BT6" s="35">
        <f t="shared" si="8"/>
        <v>65.459999999999994</v>
      </c>
      <c r="BU6" s="35">
        <f t="shared" si="8"/>
        <v>47.6</v>
      </c>
      <c r="BV6" s="35">
        <f t="shared" si="8"/>
        <v>69.87</v>
      </c>
      <c r="BW6" s="35">
        <f t="shared" si="8"/>
        <v>74.3</v>
      </c>
      <c r="BX6" s="35">
        <f t="shared" si="8"/>
        <v>72.260000000000005</v>
      </c>
      <c r="BY6" s="35">
        <f t="shared" si="8"/>
        <v>71.84</v>
      </c>
      <c r="BZ6" s="35">
        <f t="shared" si="8"/>
        <v>73.36</v>
      </c>
      <c r="CA6" s="34" t="str">
        <f>IF(CA7="","",IF(CA7="-","【-】","【"&amp;SUBSTITUTE(TEXT(CA7,"#,##0.00"),"-","△")&amp;"】"))</f>
        <v>【75.29】</v>
      </c>
      <c r="CB6" s="35">
        <f>IF(CB7="",NA(),CB7)</f>
        <v>423.7</v>
      </c>
      <c r="CC6" s="35">
        <f t="shared" ref="CC6:CK6" si="9">IF(CC7="",NA(),CC7)</f>
        <v>353.73</v>
      </c>
      <c r="CD6" s="35">
        <f t="shared" si="9"/>
        <v>419.66</v>
      </c>
      <c r="CE6" s="35">
        <f t="shared" si="9"/>
        <v>381.72</v>
      </c>
      <c r="CF6" s="35">
        <f t="shared" si="9"/>
        <v>418.52</v>
      </c>
      <c r="CG6" s="35">
        <f t="shared" si="9"/>
        <v>234.96</v>
      </c>
      <c r="CH6" s="35">
        <f t="shared" si="9"/>
        <v>221.81</v>
      </c>
      <c r="CI6" s="35">
        <f t="shared" si="9"/>
        <v>230.02</v>
      </c>
      <c r="CJ6" s="35">
        <f t="shared" si="9"/>
        <v>228.47</v>
      </c>
      <c r="CK6" s="35">
        <f t="shared" si="9"/>
        <v>224.88</v>
      </c>
      <c r="CL6" s="34" t="str">
        <f>IF(CL7="","",IF(CL7="-","【-】","【"&amp;SUBSTITUTE(TEXT(CL7,"#,##0.00"),"-","△")&amp;"】"))</f>
        <v>【215.41】</v>
      </c>
      <c r="CM6" s="35">
        <f>IF(CM7="",NA(),CM7)</f>
        <v>48</v>
      </c>
      <c r="CN6" s="35">
        <f t="shared" ref="CN6:CV6" si="10">IF(CN7="",NA(),CN7)</f>
        <v>40</v>
      </c>
      <c r="CO6" s="35">
        <f t="shared" si="10"/>
        <v>40</v>
      </c>
      <c r="CP6" s="35">
        <f t="shared" si="10"/>
        <v>48</v>
      </c>
      <c r="CQ6" s="35">
        <f t="shared" si="10"/>
        <v>54</v>
      </c>
      <c r="CR6" s="35">
        <f t="shared" si="10"/>
        <v>42.9</v>
      </c>
      <c r="CS6" s="35">
        <f t="shared" si="10"/>
        <v>43.36</v>
      </c>
      <c r="CT6" s="35">
        <f t="shared" si="10"/>
        <v>42.56</v>
      </c>
      <c r="CU6" s="35">
        <f t="shared" si="10"/>
        <v>42.47</v>
      </c>
      <c r="CV6" s="35">
        <f t="shared" si="10"/>
        <v>42.4</v>
      </c>
      <c r="CW6" s="34" t="str">
        <f>IF(CW7="","",IF(CW7="-","【-】","【"&amp;SUBSTITUTE(TEXT(CW7,"#,##0.00"),"-","△")&amp;"】"))</f>
        <v>【42.90】</v>
      </c>
      <c r="CX6" s="35">
        <f>IF(CX7="",NA(),CX7)</f>
        <v>96.05</v>
      </c>
      <c r="CY6" s="35">
        <f t="shared" ref="CY6:DG6" si="11">IF(CY7="",NA(),CY7)</f>
        <v>95.65</v>
      </c>
      <c r="CZ6" s="35">
        <f t="shared" si="11"/>
        <v>84.85</v>
      </c>
      <c r="DA6" s="35">
        <f t="shared" si="11"/>
        <v>95.16</v>
      </c>
      <c r="DB6" s="35">
        <f t="shared" si="11"/>
        <v>91.38</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303445</v>
      </c>
      <c r="D7" s="37">
        <v>47</v>
      </c>
      <c r="E7" s="37">
        <v>17</v>
      </c>
      <c r="F7" s="37">
        <v>4</v>
      </c>
      <c r="G7" s="37">
        <v>0</v>
      </c>
      <c r="H7" s="37" t="s">
        <v>98</v>
      </c>
      <c r="I7" s="37" t="s">
        <v>99</v>
      </c>
      <c r="J7" s="37" t="s">
        <v>100</v>
      </c>
      <c r="K7" s="37" t="s">
        <v>101</v>
      </c>
      <c r="L7" s="37" t="s">
        <v>102</v>
      </c>
      <c r="M7" s="37" t="s">
        <v>103</v>
      </c>
      <c r="N7" s="38" t="s">
        <v>104</v>
      </c>
      <c r="O7" s="38" t="s">
        <v>105</v>
      </c>
      <c r="P7" s="38">
        <v>2.02</v>
      </c>
      <c r="Q7" s="38">
        <v>50.38</v>
      </c>
      <c r="R7" s="38">
        <v>3400</v>
      </c>
      <c r="S7" s="38">
        <v>2889</v>
      </c>
      <c r="T7" s="38">
        <v>137.03</v>
      </c>
      <c r="U7" s="38">
        <v>21.08</v>
      </c>
      <c r="V7" s="38">
        <v>58</v>
      </c>
      <c r="W7" s="38">
        <v>0.08</v>
      </c>
      <c r="X7" s="38">
        <v>725</v>
      </c>
      <c r="Y7" s="38">
        <v>98.65</v>
      </c>
      <c r="Z7" s="38">
        <v>103.98</v>
      </c>
      <c r="AA7" s="38">
        <v>102.69</v>
      </c>
      <c r="AB7" s="38">
        <v>105.56</v>
      </c>
      <c r="AC7" s="38">
        <v>105.34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2090.64</v>
      </c>
      <c r="BG7" s="38">
        <v>0</v>
      </c>
      <c r="BH7" s="38">
        <v>2708.95</v>
      </c>
      <c r="BI7" s="38">
        <v>0</v>
      </c>
      <c r="BJ7" s="38">
        <v>823.78</v>
      </c>
      <c r="BK7" s="38">
        <v>1298.9100000000001</v>
      </c>
      <c r="BL7" s="38">
        <v>1243.71</v>
      </c>
      <c r="BM7" s="38">
        <v>1194.1500000000001</v>
      </c>
      <c r="BN7" s="38">
        <v>1206.79</v>
      </c>
      <c r="BO7" s="38">
        <v>1258.43</v>
      </c>
      <c r="BP7" s="38">
        <v>1260.21</v>
      </c>
      <c r="BQ7" s="38">
        <v>60.61</v>
      </c>
      <c r="BR7" s="38">
        <v>71.680000000000007</v>
      </c>
      <c r="BS7" s="38">
        <v>65.319999999999993</v>
      </c>
      <c r="BT7" s="38">
        <v>65.459999999999994</v>
      </c>
      <c r="BU7" s="38">
        <v>47.6</v>
      </c>
      <c r="BV7" s="38">
        <v>69.87</v>
      </c>
      <c r="BW7" s="38">
        <v>74.3</v>
      </c>
      <c r="BX7" s="38">
        <v>72.260000000000005</v>
      </c>
      <c r="BY7" s="38">
        <v>71.84</v>
      </c>
      <c r="BZ7" s="38">
        <v>73.36</v>
      </c>
      <c r="CA7" s="38">
        <v>75.290000000000006</v>
      </c>
      <c r="CB7" s="38">
        <v>423.7</v>
      </c>
      <c r="CC7" s="38">
        <v>353.73</v>
      </c>
      <c r="CD7" s="38">
        <v>419.66</v>
      </c>
      <c r="CE7" s="38">
        <v>381.72</v>
      </c>
      <c r="CF7" s="38">
        <v>418.52</v>
      </c>
      <c r="CG7" s="38">
        <v>234.96</v>
      </c>
      <c r="CH7" s="38">
        <v>221.81</v>
      </c>
      <c r="CI7" s="38">
        <v>230.02</v>
      </c>
      <c r="CJ7" s="38">
        <v>228.47</v>
      </c>
      <c r="CK7" s="38">
        <v>224.88</v>
      </c>
      <c r="CL7" s="38">
        <v>215.41</v>
      </c>
      <c r="CM7" s="38">
        <v>48</v>
      </c>
      <c r="CN7" s="38">
        <v>40</v>
      </c>
      <c r="CO7" s="38">
        <v>40</v>
      </c>
      <c r="CP7" s="38">
        <v>48</v>
      </c>
      <c r="CQ7" s="38">
        <v>54</v>
      </c>
      <c r="CR7" s="38">
        <v>42.9</v>
      </c>
      <c r="CS7" s="38">
        <v>43.36</v>
      </c>
      <c r="CT7" s="38">
        <v>42.56</v>
      </c>
      <c r="CU7" s="38">
        <v>42.47</v>
      </c>
      <c r="CV7" s="38">
        <v>42.4</v>
      </c>
      <c r="CW7" s="38">
        <v>42.9</v>
      </c>
      <c r="CX7" s="38">
        <v>96.05</v>
      </c>
      <c r="CY7" s="38">
        <v>95.65</v>
      </c>
      <c r="CZ7" s="38">
        <v>84.85</v>
      </c>
      <c r="DA7" s="38">
        <v>95.16</v>
      </c>
      <c r="DB7" s="38">
        <v>91.38</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dcterms:created xsi:type="dcterms:W3CDTF">2021-12-03T07:51:59Z</dcterms:created>
  <dcterms:modified xsi:type="dcterms:W3CDTF">2022-01-14T02:56:19Z</dcterms:modified>
  <cp:category/>
</cp:coreProperties>
</file>