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BYAHEIENESvK941DegXhHIaUa2aunvXNWBBrG3gGb+v0O3AkgHA2TAikChdYwE52I0dZD/Xk316wC2tfYNaUQ==" workbookSaltValue="3z0NjcXmKoUkwS2NTKu9c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<sst xmlns="http://schemas.openxmlformats.org/spreadsheetml/2006/main" xmlns:r="http://schemas.openxmlformats.org/officeDocument/2006/relationships" count="116" uniqueCount="116">
  <si>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</si>
  <si>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</si>
  <si>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</si>
  <si>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</si>
  <si>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</si>
  <si>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</si>
  <si>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</si>
  <si>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</si>
  <si>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</si>
  <si>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</si>
  <si>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</si>
  <si>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</si>
  <si>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</si>
  <si>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</si>
  <si>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</si>
  <si>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</si>
  <si>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</si>
  <si>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</si>
  <si>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</si>
  <si>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</si>
  <si>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</si>
  <si>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</si>
  <si>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</si>
  <si>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</si>
  <si>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</si>
  <si>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</si>
  <si>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</si>
  <si>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</si>
  <si>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</si>
  <si>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</si>
  <si>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</si>
  <si>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</si>
  <si>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</si>
  <si>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</si>
  <si>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</si>
  <si>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</si>
  <si>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</si>
  <si>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</si>
  <si>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</si>
  <si>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</si>
  <si>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　椎出地区は、供用開始後20年が経過し、計装機器、ポンプ類、ブロアー類で耐用年数を経過したものがあり、計画的に更新していく必要があります。</t>
  </si>
  <si>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</si>
  <si>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</si>
  <si>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</si>
  <si>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</si>
  <si>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</si>
  <si>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</si>
  <si>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</si>
  <si>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</si>
  <si>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</si>
  <si>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</si>
  <si>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</si>
  <si>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</si>
  <si>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</si>
  <si>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</si>
  <si>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　今後、人口減少及び少子高齢化により、経営状況が厳しくなることが予想されます。
　なお、椎出地区においては、処理槽の耐用年数を迎えるまでに公共下水道への接続を視野に入れています。</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</si>
  <si>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</si>
  <si>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</si>
  <si>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</si>
  <si>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</si>
  <si>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</si>
  <si>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</si>
  <si>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</si>
  <si>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</si>
  <si>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</si>
  <si>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</si>
  <si>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</si>
  <si>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</si>
  <si>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</si>
  <si>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</si>
  <si>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</si>
  <si>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</si>
  <si>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</si>
  <si>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</si>
  <si>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</si>
  <si>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</si>
  <si>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</si>
  <si>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</si>
  <si>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</si>
  <si>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</si>
  <si>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</si>
  <si>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</si>
  <si>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</si>
  <si>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</si>
  <si>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</si>
  <si>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</si>
  <si>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</si>
  <si>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</si>
  <si>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</si>
  <si>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</si>
  <si>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</si>
  <si>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</si>
  <si>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</si>
  <si>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</si>
  <si>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</si>
  <si>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</si>
  <si>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</si>
  <si>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</si>
  <si>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和歌山県　九度山町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</si>
  <si>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</si>
  <si>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</si>
  <si>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</si>
  <si>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</si>
  <si>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</si>
  <si>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</si>
  <si>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</si>
  <si>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</si>
  <si>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</si>
  <si>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</si>
  <si>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</si>
  <si>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</si>
  <si>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</si>
  <si>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</si>
  <si>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</si>
  <si>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</si>
  <si>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町の農業集落排水事業は、椎出地区（平成11年8月供用開始）、河根地区（平成19年2月供用開始）の2か所の処理施設を保有しています。施設利用率⑦及び水洗化率⑧は、全国平均、類似団体並みであるものの、人口減に伴い利用者数の減少が続き、年々料金収入が減少しています。
　収益的収支比率①は、例年改善傾向にあったものの、令和2年度は、少し減少してしまいました。要因は、地形的要因によりマンホールポンプ施設が両地区で14か所もあり、維持管理費が増大し、汚水処理原価⑥が高くなっていると想定されます。
　また、企業債残高対事業規模比率④及び経費回収率⑤は全国平均、類似団体と比較しても低い状況にあり、料金収入では到底賄うことができないため、一般会計からの繰入に依存している状況にあります。
　今後も利用人数の減少により、ますます厳しい状況が想定されるため、公共下水道との接続（統合）を検討しています。</t>
    <rPh sb="4" eb="6">
      <t>ノウギョウ</t>
    </rPh>
    <rPh sb="6" eb="8">
      <t>シュウラク</t>
    </rPh>
    <rPh sb="8" eb="10">
      <t>ハイスイ</t>
    </rPh>
    <rPh sb="10" eb="12">
      <t>ジギョウ</t>
    </rPh>
    <rPh sb="52" eb="53">
      <t>ショ</t>
    </rPh>
    <rPh sb="73" eb="74">
      <t>オヨ</t>
    </rPh>
    <rPh sb="75" eb="78">
      <t>スイセンカ</t>
    </rPh>
    <rPh sb="78" eb="79">
      <t>リツ</t>
    </rPh>
    <rPh sb="144" eb="146">
      <t>レイネン</t>
    </rPh>
    <rPh sb="148" eb="150">
      <t>ケイコウ</t>
    </rPh>
    <rPh sb="158" eb="160">
      <t>レイワ</t>
    </rPh>
    <rPh sb="161" eb="163">
      <t>ネンド</t>
    </rPh>
    <rPh sb="165" eb="166">
      <t>スコ</t>
    </rPh>
    <rPh sb="167" eb="169">
      <t>ゲンショウ</t>
    </rPh>
    <rPh sb="178" eb="180">
      <t>ヨウイン</t>
    </rPh>
    <rPh sb="208" eb="209">
      <t>ショ</t>
    </rPh>
    <rPh sb="239" eb="241">
      <t>ソウテイ</t>
    </rPh>
    <rPh sb="264" eb="265">
      <t>オヨ</t>
    </rPh>
    <rPh sb="273" eb="275">
      <t>ゼンコク</t>
    </rPh>
    <rPh sb="275" eb="277">
      <t>ヘイキン</t>
    </rPh>
    <rPh sb="278" eb="280">
      <t>ルイジ</t>
    </rPh>
    <rPh sb="280" eb="282">
      <t>ダンタイ</t>
    </rPh>
    <rPh sb="283" eb="285">
      <t>ヒカク</t>
    </rPh>
    <rPh sb="288" eb="289">
      <t>ヒク</t>
    </rPh>
    <rPh sb="290" eb="292">
      <t>ジョウキョウ</t>
    </rPh>
    <rPh sb="366" eb="368">
      <t>ソウテイ</t>
    </rPh>
    <rPh sb="388" eb="390">
      <t>ケントウ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</si>
</sst>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2.0499999999999998</c:v>
                </c:pt>
                <c:pt idx="1">
                  <c:v>1.e-002</c:v>
                </c:pt>
                <c:pt idx="2">
                  <c:v>1.e-002</c:v>
                </c:pt>
                <c:pt idx="3">
                  <c:v>2.e-002</c:v>
                </c:pt>
                <c:pt idx="4">
                  <c:v>0.25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61.46</c:v>
                </c:pt>
                <c:pt idx="1">
                  <c:v>64.8</c:v>
                </c:pt>
                <c:pt idx="2">
                  <c:v>67.37</c:v>
                </c:pt>
                <c:pt idx="3">
                  <c:v>68.91</c:v>
                </c:pt>
                <c:pt idx="4">
                  <c:v>66.680000000000007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1275.3599999999999</c:v>
                </c:pt>
                <c:pt idx="1">
                  <c:v>1713.63</c:v>
                </c:pt>
                <c:pt idx="2">
                  <c:v>3055.11</c:v>
                </c:pt>
                <c:pt idx="3">
                  <c:v>51.08</c:v>
                </c:pt>
                <c:pt idx="4">
                  <c:v>49.27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974.93</c:v>
                </c:pt>
                <c:pt idx="1">
                  <c:v>855.8</c:v>
                </c:pt>
                <c:pt idx="2">
                  <c:v>789.46</c:v>
                </c:pt>
                <c:pt idx="3">
                  <c:v>826.83</c:v>
                </c:pt>
                <c:pt idx="4">
                  <c:v>867.83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28.53</c:v>
                </c:pt>
                <c:pt idx="1">
                  <c:v>32.42</c:v>
                </c:pt>
                <c:pt idx="2">
                  <c:v>34.46</c:v>
                </c:pt>
                <c:pt idx="3">
                  <c:v>36.17</c:v>
                </c:pt>
                <c:pt idx="4">
                  <c:v>33.270000000000003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55.32</c:v>
                </c:pt>
                <c:pt idx="1">
                  <c:v>59.8</c:v>
                </c:pt>
                <c:pt idx="2">
                  <c:v>57.77</c:v>
                </c:pt>
                <c:pt idx="3">
                  <c:v>57.31</c:v>
                </c:pt>
                <c:pt idx="4">
                  <c:v>57.08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576.24</c:v>
                </c:pt>
                <c:pt idx="1">
                  <c:v>524.09</c:v>
                </c:pt>
                <c:pt idx="2">
                  <c:v>500.47</c:v>
                </c:pt>
                <c:pt idx="3">
                  <c:v>479.25</c:v>
                </c:pt>
                <c:pt idx="4">
                  <c:v>530.78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283.17</c:v>
                </c:pt>
                <c:pt idx="1">
                  <c:v>263.76</c:v>
                </c:pt>
                <c:pt idx="2">
                  <c:v>274.35000000000002</c:v>
                </c:pt>
                <c:pt idx="3">
                  <c:v>273.52</c:v>
                </c:pt>
                <c:pt idx="4">
                  <c:v>274.99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58.69</c:v>
                </c:pt>
                <c:pt idx="1">
                  <c:v>56.34</c:v>
                </c:pt>
                <c:pt idx="2">
                  <c:v>54.93</c:v>
                </c:pt>
                <c:pt idx="3">
                  <c:v>53.99</c:v>
                </c:pt>
                <c:pt idx="4">
                  <c:v>52.11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60.65</c:v>
                </c:pt>
                <c:pt idx="1">
                  <c:v>51.75</c:v>
                </c:pt>
                <c:pt idx="2">
                  <c:v>50.68</c:v>
                </c:pt>
                <c:pt idx="3">
                  <c:v>50.14</c:v>
                </c:pt>
                <c:pt idx="4">
                  <c:v>54.83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79.5</c:v>
                </c:pt>
                <c:pt idx="1">
                  <c:v>80.34</c:v>
                </c:pt>
                <c:pt idx="2">
                  <c:v>89.49</c:v>
                </c:pt>
                <c:pt idx="3">
                  <c:v>83.38</c:v>
                </c:pt>
                <c:pt idx="4">
                  <c:v>83.61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84.58</c:v>
                </c:pt>
                <c:pt idx="1">
                  <c:v>84.84</c:v>
                </c:pt>
                <c:pt idx="2">
                  <c:v>84.86</c:v>
                </c:pt>
                <c:pt idx="3">
                  <c:v>84.98</c:v>
                </c:pt>
                <c:pt idx="4">
                  <c:v>84.7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【832.52】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【54.84】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【253.04】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P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九度山町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16</v>
      </c>
      <c r="AM7" s="5"/>
      <c r="AN7" s="5"/>
      <c r="AO7" s="5"/>
      <c r="AP7" s="5"/>
      <c r="AQ7" s="5"/>
      <c r="AR7" s="5"/>
      <c r="AS7" s="5"/>
      <c r="AT7" s="5" t="s">
        <v>8</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4076</v>
      </c>
      <c r="AM8" s="22"/>
      <c r="AN8" s="22"/>
      <c r="AO8" s="22"/>
      <c r="AP8" s="22"/>
      <c r="AQ8" s="22"/>
      <c r="AR8" s="22"/>
      <c r="AS8" s="22"/>
      <c r="AT8" s="7">
        <f>データ!T6</f>
        <v>44.15</v>
      </c>
      <c r="AU8" s="7"/>
      <c r="AV8" s="7"/>
      <c r="AW8" s="7"/>
      <c r="AX8" s="7"/>
      <c r="AY8" s="7"/>
      <c r="AZ8" s="7"/>
      <c r="BA8" s="7"/>
      <c r="BB8" s="7">
        <f>データ!U6</f>
        <v>92.32</v>
      </c>
      <c r="BC8" s="7"/>
      <c r="BD8" s="7"/>
      <c r="BE8" s="7"/>
      <c r="BF8" s="7"/>
      <c r="BG8" s="7"/>
      <c r="BH8" s="7"/>
      <c r="BI8" s="7"/>
      <c r="BJ8" s="3"/>
      <c r="BK8" s="3"/>
      <c r="BL8" s="28" t="s">
        <v>13</v>
      </c>
      <c r="BM8" s="38"/>
      <c r="BN8" s="45" t="s">
        <v>20</v>
      </c>
      <c r="BO8" s="48"/>
      <c r="BP8" s="48"/>
      <c r="BQ8" s="48"/>
      <c r="BR8" s="48"/>
      <c r="BS8" s="48"/>
      <c r="BT8" s="48"/>
      <c r="BU8" s="48"/>
      <c r="BV8" s="48"/>
      <c r="BW8" s="48"/>
      <c r="BX8" s="48"/>
      <c r="BY8" s="52"/>
    </row>
    <row r="9" spans="1:78" ht="18.75" customHeight="1">
      <c r="A9" s="2"/>
      <c r="B9" s="5" t="s">
        <v>21</v>
      </c>
      <c r="C9" s="5"/>
      <c r="D9" s="5"/>
      <c r="E9" s="5"/>
      <c r="F9" s="5"/>
      <c r="G9" s="5"/>
      <c r="H9" s="5"/>
      <c r="I9" s="5" t="s">
        <v>23</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9" t="s">
        <v>35</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8.9</v>
      </c>
      <c r="Q10" s="7"/>
      <c r="R10" s="7"/>
      <c r="S10" s="7"/>
      <c r="T10" s="7"/>
      <c r="U10" s="7"/>
      <c r="V10" s="7"/>
      <c r="W10" s="7">
        <f>データ!Q6</f>
        <v>100</v>
      </c>
      <c r="X10" s="7"/>
      <c r="Y10" s="7"/>
      <c r="Z10" s="7"/>
      <c r="AA10" s="7"/>
      <c r="AB10" s="7"/>
      <c r="AC10" s="7"/>
      <c r="AD10" s="22">
        <f>データ!R6</f>
        <v>4100</v>
      </c>
      <c r="AE10" s="22"/>
      <c r="AF10" s="22"/>
      <c r="AG10" s="22"/>
      <c r="AH10" s="22"/>
      <c r="AI10" s="22"/>
      <c r="AJ10" s="22"/>
      <c r="AK10" s="2"/>
      <c r="AL10" s="22">
        <f>データ!V6</f>
        <v>360</v>
      </c>
      <c r="AM10" s="22"/>
      <c r="AN10" s="22"/>
      <c r="AO10" s="22"/>
      <c r="AP10" s="22"/>
      <c r="AQ10" s="22"/>
      <c r="AR10" s="22"/>
      <c r="AS10" s="22"/>
      <c r="AT10" s="7">
        <f>データ!W6</f>
        <v>0.23</v>
      </c>
      <c r="AU10" s="7"/>
      <c r="AV10" s="7"/>
      <c r="AW10" s="7"/>
      <c r="AX10" s="7"/>
      <c r="AY10" s="7"/>
      <c r="AZ10" s="7"/>
      <c r="BA10" s="7"/>
      <c r="BB10" s="7">
        <f>データ!X6</f>
        <v>1565.22</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40</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55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46</v>
      </c>
      <c r="F85" s="12" t="s">
        <v>48</v>
      </c>
      <c r="G85" s="12" t="s">
        <v>49</v>
      </c>
      <c r="H85" s="12" t="s">
        <v>0</v>
      </c>
      <c r="I85" s="12" t="s">
        <v>11</v>
      </c>
      <c r="J85" s="12" t="s">
        <v>50</v>
      </c>
      <c r="K85" s="12" t="s">
        <v>51</v>
      </c>
      <c r="L85" s="12" t="s">
        <v>33</v>
      </c>
      <c r="M85" s="12" t="s">
        <v>37</v>
      </c>
      <c r="N85" s="12" t="s">
        <v>52</v>
      </c>
      <c r="O85" s="12" t="s">
        <v>53</v>
      </c>
    </row>
    <row r="86" spans="1:78" hidden="1">
      <c r="B86" s="12"/>
      <c r="C86" s="12"/>
      <c r="D86" s="12"/>
      <c r="E86" s="12" t="str">
        <f>データ!AI6</f>
        <v/>
      </c>
      <c r="F86" s="12" t="s">
        <v>42</v>
      </c>
      <c r="G86" s="12" t="s">
        <v>42</v>
      </c>
      <c r="H86" s="12" t="str">
        <f>データ!BP6</f>
        <v>【832.52】</v>
      </c>
      <c r="I86" s="12" t="str">
        <f>データ!CA6</f>
        <v>【60.94】</v>
      </c>
      <c r="J86" s="12" t="str">
        <f>データ!CL6</f>
        <v>【253.04】</v>
      </c>
      <c r="K86" s="12" t="str">
        <f>データ!CW6</f>
        <v>【54.84】</v>
      </c>
      <c r="L86" s="12" t="str">
        <f>データ!DH6</f>
        <v>【86.60】</v>
      </c>
      <c r="M86" s="12" t="s">
        <v>42</v>
      </c>
      <c r="N86" s="12" t="s">
        <v>42</v>
      </c>
      <c r="O86" s="12" t="str">
        <f>データ!EO6</f>
        <v>【0.16】</v>
      </c>
    </row>
  </sheetData>
  <sheetProtection algorithmName="SHA-512" hashValue="2e3Vr6awCOZSUhMiQpzzhE1Jd5iAFDQVp8nsu6CLqmQEGTsujg+heAdXV46vwIhx8ba+fUaSPsTkNmq+EFqWpg==" saltValue="3VMAkFY4MnsgsrZR2lHoy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34</v>
      </c>
      <c r="C3" s="62" t="s">
        <v>60</v>
      </c>
      <c r="D3" s="62" t="s">
        <v>61</v>
      </c>
      <c r="E3" s="62" t="s">
        <v>6</v>
      </c>
      <c r="F3" s="62" t="s">
        <v>5</v>
      </c>
      <c r="G3" s="62" t="s">
        <v>24</v>
      </c>
      <c r="H3" s="69" t="s">
        <v>57</v>
      </c>
      <c r="I3" s="72"/>
      <c r="J3" s="72"/>
      <c r="K3" s="72"/>
      <c r="L3" s="72"/>
      <c r="M3" s="72"/>
      <c r="N3" s="72"/>
      <c r="O3" s="72"/>
      <c r="P3" s="72"/>
      <c r="Q3" s="72"/>
      <c r="R3" s="72"/>
      <c r="S3" s="72"/>
      <c r="T3" s="72"/>
      <c r="U3" s="72"/>
      <c r="V3" s="72"/>
      <c r="W3" s="72"/>
      <c r="X3" s="77"/>
      <c r="Y3" s="80"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62</v>
      </c>
      <c r="B4" s="63"/>
      <c r="C4" s="63"/>
      <c r="D4" s="63"/>
      <c r="E4" s="63"/>
      <c r="F4" s="63"/>
      <c r="G4" s="63"/>
      <c r="H4" s="70"/>
      <c r="I4" s="73"/>
      <c r="J4" s="73"/>
      <c r="K4" s="73"/>
      <c r="L4" s="73"/>
      <c r="M4" s="73"/>
      <c r="N4" s="73"/>
      <c r="O4" s="73"/>
      <c r="P4" s="73"/>
      <c r="Q4" s="73"/>
      <c r="R4" s="73"/>
      <c r="S4" s="73"/>
      <c r="T4" s="73"/>
      <c r="U4" s="73"/>
      <c r="V4" s="73"/>
      <c r="W4" s="73"/>
      <c r="X4" s="78"/>
      <c r="Y4" s="81" t="s">
        <v>26</v>
      </c>
      <c r="Z4" s="81"/>
      <c r="AA4" s="81"/>
      <c r="AB4" s="81"/>
      <c r="AC4" s="81"/>
      <c r="AD4" s="81"/>
      <c r="AE4" s="81"/>
      <c r="AF4" s="81"/>
      <c r="AG4" s="81"/>
      <c r="AH4" s="81"/>
      <c r="AI4" s="81"/>
      <c r="AJ4" s="81" t="s">
        <v>47</v>
      </c>
      <c r="AK4" s="81"/>
      <c r="AL4" s="81"/>
      <c r="AM4" s="81"/>
      <c r="AN4" s="81"/>
      <c r="AO4" s="81"/>
      <c r="AP4" s="81"/>
      <c r="AQ4" s="81"/>
      <c r="AR4" s="81"/>
      <c r="AS4" s="81"/>
      <c r="AT4" s="81"/>
      <c r="AU4" s="81" t="s">
        <v>29</v>
      </c>
      <c r="AV4" s="81"/>
      <c r="AW4" s="81"/>
      <c r="AX4" s="81"/>
      <c r="AY4" s="81"/>
      <c r="AZ4" s="81"/>
      <c r="BA4" s="81"/>
      <c r="BB4" s="81"/>
      <c r="BC4" s="81"/>
      <c r="BD4" s="81"/>
      <c r="BE4" s="81"/>
      <c r="BF4" s="81" t="s">
        <v>63</v>
      </c>
      <c r="BG4" s="81"/>
      <c r="BH4" s="81"/>
      <c r="BI4" s="81"/>
      <c r="BJ4" s="81"/>
      <c r="BK4" s="81"/>
      <c r="BL4" s="81"/>
      <c r="BM4" s="81"/>
      <c r="BN4" s="81"/>
      <c r="BO4" s="81"/>
      <c r="BP4" s="81"/>
      <c r="BQ4" s="81" t="s">
        <v>15</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67</v>
      </c>
      <c r="CY4" s="81"/>
      <c r="CZ4" s="81"/>
      <c r="DA4" s="81"/>
      <c r="DB4" s="81"/>
      <c r="DC4" s="81"/>
      <c r="DD4" s="81"/>
      <c r="DE4" s="81"/>
      <c r="DF4" s="81"/>
      <c r="DG4" s="81"/>
      <c r="DH4" s="81"/>
      <c r="DI4" s="81" t="s">
        <v>68</v>
      </c>
      <c r="DJ4" s="81"/>
      <c r="DK4" s="81"/>
      <c r="DL4" s="81"/>
      <c r="DM4" s="81"/>
      <c r="DN4" s="81"/>
      <c r="DO4" s="81"/>
      <c r="DP4" s="81"/>
      <c r="DQ4" s="81"/>
      <c r="DR4" s="81"/>
      <c r="DS4" s="81"/>
      <c r="DT4" s="81" t="s">
        <v>69</v>
      </c>
      <c r="DU4" s="81"/>
      <c r="DV4" s="81"/>
      <c r="DW4" s="81"/>
      <c r="DX4" s="81"/>
      <c r="DY4" s="81"/>
      <c r="DZ4" s="81"/>
      <c r="EA4" s="81"/>
      <c r="EB4" s="81"/>
      <c r="EC4" s="81"/>
      <c r="ED4" s="81"/>
      <c r="EE4" s="81" t="s">
        <v>70</v>
      </c>
      <c r="EF4" s="81"/>
      <c r="EG4" s="81"/>
      <c r="EH4" s="81"/>
      <c r="EI4" s="81"/>
      <c r="EJ4" s="81"/>
      <c r="EK4" s="81"/>
      <c r="EL4" s="81"/>
      <c r="EM4" s="81"/>
      <c r="EN4" s="81"/>
      <c r="EO4" s="81"/>
    </row>
    <row r="5" spans="1:145">
      <c r="A5" s="60" t="s">
        <v>71</v>
      </c>
      <c r="B5" s="64"/>
      <c r="C5" s="64"/>
      <c r="D5" s="64"/>
      <c r="E5" s="64"/>
      <c r="F5" s="64"/>
      <c r="G5" s="64"/>
      <c r="H5" s="71" t="s">
        <v>59</v>
      </c>
      <c r="I5" s="71" t="s">
        <v>72</v>
      </c>
      <c r="J5" s="71" t="s">
        <v>73</v>
      </c>
      <c r="K5" s="71" t="s">
        <v>74</v>
      </c>
      <c r="L5" s="71" t="s">
        <v>75</v>
      </c>
      <c r="M5" s="71" t="s">
        <v>7</v>
      </c>
      <c r="N5" s="71" t="s">
        <v>76</v>
      </c>
      <c r="O5" s="71" t="s">
        <v>77</v>
      </c>
      <c r="P5" s="71" t="s">
        <v>78</v>
      </c>
      <c r="Q5" s="71" t="s">
        <v>79</v>
      </c>
      <c r="R5" s="71" t="s">
        <v>80</v>
      </c>
      <c r="S5" s="71" t="s">
        <v>81</v>
      </c>
      <c r="T5" s="71" t="s">
        <v>82</v>
      </c>
      <c r="U5" s="71" t="s">
        <v>66</v>
      </c>
      <c r="V5" s="71" t="s">
        <v>83</v>
      </c>
      <c r="W5" s="71" t="s">
        <v>84</v>
      </c>
      <c r="X5" s="71" t="s">
        <v>85</v>
      </c>
      <c r="Y5" s="71" t="s">
        <v>86</v>
      </c>
      <c r="Z5" s="71" t="s">
        <v>87</v>
      </c>
      <c r="AA5" s="71" t="s">
        <v>88</v>
      </c>
      <c r="AB5" s="71" t="s">
        <v>89</v>
      </c>
      <c r="AC5" s="71" t="s">
        <v>90</v>
      </c>
      <c r="AD5" s="71" t="s">
        <v>91</v>
      </c>
      <c r="AE5" s="71" t="s">
        <v>93</v>
      </c>
      <c r="AF5" s="71" t="s">
        <v>94</v>
      </c>
      <c r="AG5" s="71" t="s">
        <v>95</v>
      </c>
      <c r="AH5" s="71" t="s">
        <v>96</v>
      </c>
      <c r="AI5" s="71" t="s">
        <v>45</v>
      </c>
      <c r="AJ5" s="71" t="s">
        <v>86</v>
      </c>
      <c r="AK5" s="71" t="s">
        <v>87</v>
      </c>
      <c r="AL5" s="71" t="s">
        <v>88</v>
      </c>
      <c r="AM5" s="71" t="s">
        <v>89</v>
      </c>
      <c r="AN5" s="71" t="s">
        <v>90</v>
      </c>
      <c r="AO5" s="71" t="s">
        <v>91</v>
      </c>
      <c r="AP5" s="71" t="s">
        <v>93</v>
      </c>
      <c r="AQ5" s="71" t="s">
        <v>94</v>
      </c>
      <c r="AR5" s="71" t="s">
        <v>95</v>
      </c>
      <c r="AS5" s="71" t="s">
        <v>96</v>
      </c>
      <c r="AT5" s="71" t="s">
        <v>92</v>
      </c>
      <c r="AU5" s="71" t="s">
        <v>86</v>
      </c>
      <c r="AV5" s="71" t="s">
        <v>87</v>
      </c>
      <c r="AW5" s="71" t="s">
        <v>88</v>
      </c>
      <c r="AX5" s="71" t="s">
        <v>89</v>
      </c>
      <c r="AY5" s="71" t="s">
        <v>90</v>
      </c>
      <c r="AZ5" s="71" t="s">
        <v>91</v>
      </c>
      <c r="BA5" s="71" t="s">
        <v>93</v>
      </c>
      <c r="BB5" s="71" t="s">
        <v>94</v>
      </c>
      <c r="BC5" s="71" t="s">
        <v>95</v>
      </c>
      <c r="BD5" s="71" t="s">
        <v>96</v>
      </c>
      <c r="BE5" s="71" t="s">
        <v>92</v>
      </c>
      <c r="BF5" s="71" t="s">
        <v>86</v>
      </c>
      <c r="BG5" s="71" t="s">
        <v>87</v>
      </c>
      <c r="BH5" s="71" t="s">
        <v>88</v>
      </c>
      <c r="BI5" s="71" t="s">
        <v>89</v>
      </c>
      <c r="BJ5" s="71" t="s">
        <v>90</v>
      </c>
      <c r="BK5" s="71" t="s">
        <v>91</v>
      </c>
      <c r="BL5" s="71" t="s">
        <v>93</v>
      </c>
      <c r="BM5" s="71" t="s">
        <v>94</v>
      </c>
      <c r="BN5" s="71" t="s">
        <v>95</v>
      </c>
      <c r="BO5" s="71" t="s">
        <v>96</v>
      </c>
      <c r="BP5" s="71" t="s">
        <v>92</v>
      </c>
      <c r="BQ5" s="71" t="s">
        <v>86</v>
      </c>
      <c r="BR5" s="71" t="s">
        <v>87</v>
      </c>
      <c r="BS5" s="71" t="s">
        <v>88</v>
      </c>
      <c r="BT5" s="71" t="s">
        <v>89</v>
      </c>
      <c r="BU5" s="71" t="s">
        <v>90</v>
      </c>
      <c r="BV5" s="71" t="s">
        <v>91</v>
      </c>
      <c r="BW5" s="71" t="s">
        <v>93</v>
      </c>
      <c r="BX5" s="71" t="s">
        <v>94</v>
      </c>
      <c r="BY5" s="71" t="s">
        <v>95</v>
      </c>
      <c r="BZ5" s="71" t="s">
        <v>96</v>
      </c>
      <c r="CA5" s="71" t="s">
        <v>92</v>
      </c>
      <c r="CB5" s="71" t="s">
        <v>86</v>
      </c>
      <c r="CC5" s="71" t="s">
        <v>87</v>
      </c>
      <c r="CD5" s="71" t="s">
        <v>88</v>
      </c>
      <c r="CE5" s="71" t="s">
        <v>89</v>
      </c>
      <c r="CF5" s="71" t="s">
        <v>90</v>
      </c>
      <c r="CG5" s="71" t="s">
        <v>91</v>
      </c>
      <c r="CH5" s="71" t="s">
        <v>93</v>
      </c>
      <c r="CI5" s="71" t="s">
        <v>94</v>
      </c>
      <c r="CJ5" s="71" t="s">
        <v>95</v>
      </c>
      <c r="CK5" s="71" t="s">
        <v>96</v>
      </c>
      <c r="CL5" s="71" t="s">
        <v>92</v>
      </c>
      <c r="CM5" s="71" t="s">
        <v>86</v>
      </c>
      <c r="CN5" s="71" t="s">
        <v>87</v>
      </c>
      <c r="CO5" s="71" t="s">
        <v>88</v>
      </c>
      <c r="CP5" s="71" t="s">
        <v>89</v>
      </c>
      <c r="CQ5" s="71" t="s">
        <v>90</v>
      </c>
      <c r="CR5" s="71" t="s">
        <v>91</v>
      </c>
      <c r="CS5" s="71" t="s">
        <v>93</v>
      </c>
      <c r="CT5" s="71" t="s">
        <v>94</v>
      </c>
      <c r="CU5" s="71" t="s">
        <v>95</v>
      </c>
      <c r="CV5" s="71" t="s">
        <v>96</v>
      </c>
      <c r="CW5" s="71" t="s">
        <v>92</v>
      </c>
      <c r="CX5" s="71" t="s">
        <v>86</v>
      </c>
      <c r="CY5" s="71" t="s">
        <v>87</v>
      </c>
      <c r="CZ5" s="71" t="s">
        <v>88</v>
      </c>
      <c r="DA5" s="71" t="s">
        <v>89</v>
      </c>
      <c r="DB5" s="71" t="s">
        <v>90</v>
      </c>
      <c r="DC5" s="71" t="s">
        <v>91</v>
      </c>
      <c r="DD5" s="71" t="s">
        <v>93</v>
      </c>
      <c r="DE5" s="71" t="s">
        <v>94</v>
      </c>
      <c r="DF5" s="71" t="s">
        <v>95</v>
      </c>
      <c r="DG5" s="71" t="s">
        <v>96</v>
      </c>
      <c r="DH5" s="71" t="s">
        <v>92</v>
      </c>
      <c r="DI5" s="71" t="s">
        <v>86</v>
      </c>
      <c r="DJ5" s="71" t="s">
        <v>87</v>
      </c>
      <c r="DK5" s="71" t="s">
        <v>88</v>
      </c>
      <c r="DL5" s="71" t="s">
        <v>89</v>
      </c>
      <c r="DM5" s="71" t="s">
        <v>90</v>
      </c>
      <c r="DN5" s="71" t="s">
        <v>91</v>
      </c>
      <c r="DO5" s="71" t="s">
        <v>93</v>
      </c>
      <c r="DP5" s="71" t="s">
        <v>94</v>
      </c>
      <c r="DQ5" s="71" t="s">
        <v>95</v>
      </c>
      <c r="DR5" s="71" t="s">
        <v>96</v>
      </c>
      <c r="DS5" s="71" t="s">
        <v>92</v>
      </c>
      <c r="DT5" s="71" t="s">
        <v>86</v>
      </c>
      <c r="DU5" s="71" t="s">
        <v>87</v>
      </c>
      <c r="DV5" s="71" t="s">
        <v>88</v>
      </c>
      <c r="DW5" s="71" t="s">
        <v>89</v>
      </c>
      <c r="DX5" s="71" t="s">
        <v>90</v>
      </c>
      <c r="DY5" s="71" t="s">
        <v>91</v>
      </c>
      <c r="DZ5" s="71" t="s">
        <v>93</v>
      </c>
      <c r="EA5" s="71" t="s">
        <v>94</v>
      </c>
      <c r="EB5" s="71" t="s">
        <v>95</v>
      </c>
      <c r="EC5" s="71" t="s">
        <v>96</v>
      </c>
      <c r="ED5" s="71" t="s">
        <v>92</v>
      </c>
      <c r="EE5" s="71" t="s">
        <v>86</v>
      </c>
      <c r="EF5" s="71" t="s">
        <v>87</v>
      </c>
      <c r="EG5" s="71" t="s">
        <v>88</v>
      </c>
      <c r="EH5" s="71" t="s">
        <v>89</v>
      </c>
      <c r="EI5" s="71" t="s">
        <v>90</v>
      </c>
      <c r="EJ5" s="71" t="s">
        <v>91</v>
      </c>
      <c r="EK5" s="71" t="s">
        <v>93</v>
      </c>
      <c r="EL5" s="71" t="s">
        <v>94</v>
      </c>
      <c r="EM5" s="71" t="s">
        <v>95</v>
      </c>
      <c r="EN5" s="71" t="s">
        <v>96</v>
      </c>
      <c r="EO5" s="71" t="s">
        <v>92</v>
      </c>
    </row>
    <row r="6" spans="1:145" s="59" customFormat="1">
      <c r="A6" s="60" t="s">
        <v>97</v>
      </c>
      <c r="B6" s="65">
        <f t="shared" ref="B6:X6" si="1">B7</f>
        <v>2020</v>
      </c>
      <c r="C6" s="65">
        <f t="shared" si="1"/>
        <v>303437</v>
      </c>
      <c r="D6" s="65">
        <f t="shared" si="1"/>
        <v>47</v>
      </c>
      <c r="E6" s="65">
        <f t="shared" si="1"/>
        <v>17</v>
      </c>
      <c r="F6" s="65">
        <f t="shared" si="1"/>
        <v>5</v>
      </c>
      <c r="G6" s="65">
        <f t="shared" si="1"/>
        <v>0</v>
      </c>
      <c r="H6" s="65" t="str">
        <f t="shared" si="1"/>
        <v>和歌山県　九度山町</v>
      </c>
      <c r="I6" s="65" t="str">
        <f t="shared" si="1"/>
        <v>法非適用</v>
      </c>
      <c r="J6" s="65" t="str">
        <f t="shared" si="1"/>
        <v>下水道事業</v>
      </c>
      <c r="K6" s="65" t="str">
        <f t="shared" si="1"/>
        <v>農業集落排水</v>
      </c>
      <c r="L6" s="65" t="str">
        <f t="shared" si="1"/>
        <v>F2</v>
      </c>
      <c r="M6" s="65" t="str">
        <f t="shared" si="1"/>
        <v>非設置</v>
      </c>
      <c r="N6" s="74" t="str">
        <f t="shared" si="1"/>
        <v>-</v>
      </c>
      <c r="O6" s="74" t="str">
        <f t="shared" si="1"/>
        <v>該当数値なし</v>
      </c>
      <c r="P6" s="74">
        <f t="shared" si="1"/>
        <v>8.9</v>
      </c>
      <c r="Q6" s="74">
        <f t="shared" si="1"/>
        <v>100</v>
      </c>
      <c r="R6" s="74">
        <f t="shared" si="1"/>
        <v>4100</v>
      </c>
      <c r="S6" s="74">
        <f t="shared" si="1"/>
        <v>4076</v>
      </c>
      <c r="T6" s="74">
        <f t="shared" si="1"/>
        <v>44.15</v>
      </c>
      <c r="U6" s="74">
        <f t="shared" si="1"/>
        <v>92.32</v>
      </c>
      <c r="V6" s="74">
        <f t="shared" si="1"/>
        <v>360</v>
      </c>
      <c r="W6" s="74">
        <f t="shared" si="1"/>
        <v>0.23</v>
      </c>
      <c r="X6" s="74">
        <f t="shared" si="1"/>
        <v>1565.22</v>
      </c>
      <c r="Y6" s="82">
        <f t="shared" ref="Y6:AH6" si="2">IF(Y7="",NA(),Y7)</f>
        <v>61.46</v>
      </c>
      <c r="Z6" s="82">
        <f t="shared" si="2"/>
        <v>64.8</v>
      </c>
      <c r="AA6" s="82">
        <f t="shared" si="2"/>
        <v>67.37</v>
      </c>
      <c r="AB6" s="82">
        <f t="shared" si="2"/>
        <v>68.91</v>
      </c>
      <c r="AC6" s="82">
        <f t="shared" si="2"/>
        <v>66.680000000000007</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1275.3599999999999</v>
      </c>
      <c r="BG6" s="82">
        <f t="shared" si="5"/>
        <v>1713.63</v>
      </c>
      <c r="BH6" s="82">
        <f t="shared" si="5"/>
        <v>3055.11</v>
      </c>
      <c r="BI6" s="82">
        <f t="shared" si="5"/>
        <v>51.08</v>
      </c>
      <c r="BJ6" s="82">
        <f t="shared" si="5"/>
        <v>49.27</v>
      </c>
      <c r="BK6" s="82">
        <f t="shared" si="5"/>
        <v>974.93</v>
      </c>
      <c r="BL6" s="82">
        <f t="shared" si="5"/>
        <v>855.8</v>
      </c>
      <c r="BM6" s="82">
        <f t="shared" si="5"/>
        <v>789.46</v>
      </c>
      <c r="BN6" s="82">
        <f t="shared" si="5"/>
        <v>826.83</v>
      </c>
      <c r="BO6" s="82">
        <f t="shared" si="5"/>
        <v>867.83</v>
      </c>
      <c r="BP6" s="74" t="str">
        <f>IF(BP7="","",IF(BP7="-","【-】","【"&amp;SUBSTITUTE(TEXT(BP7,"#,##0.00"),"-","△")&amp;"】"))</f>
        <v>【832.52】</v>
      </c>
      <c r="BQ6" s="82">
        <f t="shared" ref="BQ6:BZ6" si="6">IF(BQ7="",NA(),BQ7)</f>
        <v>28.53</v>
      </c>
      <c r="BR6" s="82">
        <f t="shared" si="6"/>
        <v>32.42</v>
      </c>
      <c r="BS6" s="82">
        <f t="shared" si="6"/>
        <v>34.46</v>
      </c>
      <c r="BT6" s="82">
        <f t="shared" si="6"/>
        <v>36.17</v>
      </c>
      <c r="BU6" s="82">
        <f t="shared" si="6"/>
        <v>33.270000000000003</v>
      </c>
      <c r="BV6" s="82">
        <f t="shared" si="6"/>
        <v>55.32</v>
      </c>
      <c r="BW6" s="82">
        <f t="shared" si="6"/>
        <v>59.8</v>
      </c>
      <c r="BX6" s="82">
        <f t="shared" si="6"/>
        <v>57.77</v>
      </c>
      <c r="BY6" s="82">
        <f t="shared" si="6"/>
        <v>57.31</v>
      </c>
      <c r="BZ6" s="82">
        <f t="shared" si="6"/>
        <v>57.08</v>
      </c>
      <c r="CA6" s="74" t="str">
        <f>IF(CA7="","",IF(CA7="-","【-】","【"&amp;SUBSTITUTE(TEXT(CA7,"#,##0.00"),"-","△")&amp;"】"))</f>
        <v>【60.94】</v>
      </c>
      <c r="CB6" s="82">
        <f t="shared" ref="CB6:CK6" si="7">IF(CB7="",NA(),CB7)</f>
        <v>576.24</v>
      </c>
      <c r="CC6" s="82">
        <f t="shared" si="7"/>
        <v>524.09</v>
      </c>
      <c r="CD6" s="82">
        <f t="shared" si="7"/>
        <v>500.47</v>
      </c>
      <c r="CE6" s="82">
        <f t="shared" si="7"/>
        <v>479.25</v>
      </c>
      <c r="CF6" s="82">
        <f t="shared" si="7"/>
        <v>530.78</v>
      </c>
      <c r="CG6" s="82">
        <f t="shared" si="7"/>
        <v>283.17</v>
      </c>
      <c r="CH6" s="82">
        <f t="shared" si="7"/>
        <v>263.76</v>
      </c>
      <c r="CI6" s="82">
        <f t="shared" si="7"/>
        <v>274.35000000000002</v>
      </c>
      <c r="CJ6" s="82">
        <f t="shared" si="7"/>
        <v>273.52</v>
      </c>
      <c r="CK6" s="82">
        <f t="shared" si="7"/>
        <v>274.99</v>
      </c>
      <c r="CL6" s="74" t="str">
        <f>IF(CL7="","",IF(CL7="-","【-】","【"&amp;SUBSTITUTE(TEXT(CL7,"#,##0.00"),"-","△")&amp;"】"))</f>
        <v>【253.04】</v>
      </c>
      <c r="CM6" s="82">
        <f t="shared" ref="CM6:CV6" si="8">IF(CM7="",NA(),CM7)</f>
        <v>58.69</v>
      </c>
      <c r="CN6" s="82">
        <f t="shared" si="8"/>
        <v>56.34</v>
      </c>
      <c r="CO6" s="82">
        <f t="shared" si="8"/>
        <v>54.93</v>
      </c>
      <c r="CP6" s="82">
        <f t="shared" si="8"/>
        <v>53.99</v>
      </c>
      <c r="CQ6" s="82">
        <f t="shared" si="8"/>
        <v>52.11</v>
      </c>
      <c r="CR6" s="82">
        <f t="shared" si="8"/>
        <v>60.65</v>
      </c>
      <c r="CS6" s="82">
        <f t="shared" si="8"/>
        <v>51.75</v>
      </c>
      <c r="CT6" s="82">
        <f t="shared" si="8"/>
        <v>50.68</v>
      </c>
      <c r="CU6" s="82">
        <f t="shared" si="8"/>
        <v>50.14</v>
      </c>
      <c r="CV6" s="82">
        <f t="shared" si="8"/>
        <v>54.83</v>
      </c>
      <c r="CW6" s="74" t="str">
        <f>IF(CW7="","",IF(CW7="-","【-】","【"&amp;SUBSTITUTE(TEXT(CW7,"#,##0.00"),"-","△")&amp;"】"))</f>
        <v>【54.84】</v>
      </c>
      <c r="CX6" s="82">
        <f t="shared" ref="CX6:DG6" si="9">IF(CX7="",NA(),CX7)</f>
        <v>79.5</v>
      </c>
      <c r="CY6" s="82">
        <f t="shared" si="9"/>
        <v>80.34</v>
      </c>
      <c r="CZ6" s="82">
        <f t="shared" si="9"/>
        <v>89.49</v>
      </c>
      <c r="DA6" s="82">
        <f t="shared" si="9"/>
        <v>83.38</v>
      </c>
      <c r="DB6" s="82">
        <f t="shared" si="9"/>
        <v>83.61</v>
      </c>
      <c r="DC6" s="82">
        <f t="shared" si="9"/>
        <v>84.58</v>
      </c>
      <c r="DD6" s="82">
        <f t="shared" si="9"/>
        <v>84.84</v>
      </c>
      <c r="DE6" s="82">
        <f t="shared" si="9"/>
        <v>84.86</v>
      </c>
      <c r="DF6" s="82">
        <f t="shared" si="9"/>
        <v>84.98</v>
      </c>
      <c r="DG6" s="82">
        <f t="shared" si="9"/>
        <v>84.7</v>
      </c>
      <c r="DH6" s="74" t="str">
        <f>IF(DH7="","",IF(DH7="-","【-】","【"&amp;SUBSTITUTE(TEXT(DH7,"#,##0.00"),"-","△")&amp;"】"))</f>
        <v>【86.60】</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2.0499999999999998</v>
      </c>
      <c r="EK6" s="82">
        <f t="shared" si="12"/>
        <v>1.e-002</v>
      </c>
      <c r="EL6" s="82">
        <f t="shared" si="12"/>
        <v>1.e-002</v>
      </c>
      <c r="EM6" s="82">
        <f t="shared" si="12"/>
        <v>2.e-002</v>
      </c>
      <c r="EN6" s="82">
        <f t="shared" si="12"/>
        <v>0.25</v>
      </c>
      <c r="EO6" s="74" t="str">
        <f>IF(EO7="","",IF(EO7="-","【-】","【"&amp;SUBSTITUTE(TEXT(EO7,"#,##0.00"),"-","△")&amp;"】"))</f>
        <v>【0.16】</v>
      </c>
    </row>
    <row r="7" spans="1:145" s="59" customFormat="1">
      <c r="A7" s="60"/>
      <c r="B7" s="66">
        <v>2020</v>
      </c>
      <c r="C7" s="66">
        <v>303437</v>
      </c>
      <c r="D7" s="66">
        <v>47</v>
      </c>
      <c r="E7" s="66">
        <v>17</v>
      </c>
      <c r="F7" s="66">
        <v>5</v>
      </c>
      <c r="G7" s="66">
        <v>0</v>
      </c>
      <c r="H7" s="66" t="s">
        <v>98</v>
      </c>
      <c r="I7" s="66" t="s">
        <v>99</v>
      </c>
      <c r="J7" s="66" t="s">
        <v>100</v>
      </c>
      <c r="K7" s="66" t="s">
        <v>101</v>
      </c>
      <c r="L7" s="66" t="s">
        <v>102</v>
      </c>
      <c r="M7" s="66" t="s">
        <v>103</v>
      </c>
      <c r="N7" s="75" t="s">
        <v>42</v>
      </c>
      <c r="O7" s="75" t="s">
        <v>104</v>
      </c>
      <c r="P7" s="75">
        <v>8.9</v>
      </c>
      <c r="Q7" s="75">
        <v>100</v>
      </c>
      <c r="R7" s="75">
        <v>4100</v>
      </c>
      <c r="S7" s="75">
        <v>4076</v>
      </c>
      <c r="T7" s="75">
        <v>44.15</v>
      </c>
      <c r="U7" s="75">
        <v>92.32</v>
      </c>
      <c r="V7" s="75">
        <v>360</v>
      </c>
      <c r="W7" s="75">
        <v>0.23</v>
      </c>
      <c r="X7" s="75">
        <v>1565.22</v>
      </c>
      <c r="Y7" s="75">
        <v>61.46</v>
      </c>
      <c r="Z7" s="75">
        <v>64.8</v>
      </c>
      <c r="AA7" s="75">
        <v>67.37</v>
      </c>
      <c r="AB7" s="75">
        <v>68.91</v>
      </c>
      <c r="AC7" s="75">
        <v>66.680000000000007</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1275.3599999999999</v>
      </c>
      <c r="BG7" s="75">
        <v>1713.63</v>
      </c>
      <c r="BH7" s="75">
        <v>3055.11</v>
      </c>
      <c r="BI7" s="75">
        <v>51.08</v>
      </c>
      <c r="BJ7" s="75">
        <v>49.27</v>
      </c>
      <c r="BK7" s="75">
        <v>974.93</v>
      </c>
      <c r="BL7" s="75">
        <v>855.8</v>
      </c>
      <c r="BM7" s="75">
        <v>789.46</v>
      </c>
      <c r="BN7" s="75">
        <v>826.83</v>
      </c>
      <c r="BO7" s="75">
        <v>867.83</v>
      </c>
      <c r="BP7" s="75">
        <v>832.52</v>
      </c>
      <c r="BQ7" s="75">
        <v>28.53</v>
      </c>
      <c r="BR7" s="75">
        <v>32.42</v>
      </c>
      <c r="BS7" s="75">
        <v>34.46</v>
      </c>
      <c r="BT7" s="75">
        <v>36.17</v>
      </c>
      <c r="BU7" s="75">
        <v>33.270000000000003</v>
      </c>
      <c r="BV7" s="75">
        <v>55.32</v>
      </c>
      <c r="BW7" s="75">
        <v>59.8</v>
      </c>
      <c r="BX7" s="75">
        <v>57.77</v>
      </c>
      <c r="BY7" s="75">
        <v>57.31</v>
      </c>
      <c r="BZ7" s="75">
        <v>57.08</v>
      </c>
      <c r="CA7" s="75">
        <v>60.94</v>
      </c>
      <c r="CB7" s="75">
        <v>576.24</v>
      </c>
      <c r="CC7" s="75">
        <v>524.09</v>
      </c>
      <c r="CD7" s="75">
        <v>500.47</v>
      </c>
      <c r="CE7" s="75">
        <v>479.25</v>
      </c>
      <c r="CF7" s="75">
        <v>530.78</v>
      </c>
      <c r="CG7" s="75">
        <v>283.17</v>
      </c>
      <c r="CH7" s="75">
        <v>263.76</v>
      </c>
      <c r="CI7" s="75">
        <v>274.35000000000002</v>
      </c>
      <c r="CJ7" s="75">
        <v>273.52</v>
      </c>
      <c r="CK7" s="75">
        <v>274.99</v>
      </c>
      <c r="CL7" s="75">
        <v>253.04</v>
      </c>
      <c r="CM7" s="75">
        <v>58.69</v>
      </c>
      <c r="CN7" s="75">
        <v>56.34</v>
      </c>
      <c r="CO7" s="75">
        <v>54.93</v>
      </c>
      <c r="CP7" s="75">
        <v>53.99</v>
      </c>
      <c r="CQ7" s="75">
        <v>52.11</v>
      </c>
      <c r="CR7" s="75">
        <v>60.65</v>
      </c>
      <c r="CS7" s="75">
        <v>51.75</v>
      </c>
      <c r="CT7" s="75">
        <v>50.68</v>
      </c>
      <c r="CU7" s="75">
        <v>50.14</v>
      </c>
      <c r="CV7" s="75">
        <v>54.83</v>
      </c>
      <c r="CW7" s="75">
        <v>54.84</v>
      </c>
      <c r="CX7" s="75">
        <v>79.5</v>
      </c>
      <c r="CY7" s="75">
        <v>80.34</v>
      </c>
      <c r="CZ7" s="75">
        <v>89.49</v>
      </c>
      <c r="DA7" s="75">
        <v>83.38</v>
      </c>
      <c r="DB7" s="75">
        <v>83.61</v>
      </c>
      <c r="DC7" s="75">
        <v>84.58</v>
      </c>
      <c r="DD7" s="75">
        <v>84.84</v>
      </c>
      <c r="DE7" s="75">
        <v>84.86</v>
      </c>
      <c r="DF7" s="75">
        <v>84.98</v>
      </c>
      <c r="DG7" s="75">
        <v>84.7</v>
      </c>
      <c r="DH7" s="75">
        <v>86.6</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2.0499999999999998</v>
      </c>
      <c r="EK7" s="75">
        <v>1.e-002</v>
      </c>
      <c r="EL7" s="75">
        <v>1.e-002</v>
      </c>
      <c r="EM7" s="75">
        <v>2.e-002</v>
      </c>
      <c r="EN7" s="75">
        <v>0.25</v>
      </c>
      <c r="EO7" s="75">
        <v>0.16</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105</v>
      </c>
      <c r="C9" s="61" t="s">
        <v>106</v>
      </c>
      <c r="D9" s="61" t="s">
        <v>107</v>
      </c>
      <c r="E9" s="61" t="s">
        <v>108</v>
      </c>
      <c r="F9" s="61" t="s">
        <v>109</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34</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110</v>
      </c>
    </row>
    <row r="12" spans="1:145">
      <c r="B12">
        <v>1</v>
      </c>
      <c r="C12">
        <v>1</v>
      </c>
      <c r="D12">
        <v>1</v>
      </c>
      <c r="E12">
        <v>1</v>
      </c>
      <c r="F12">
        <v>2</v>
      </c>
      <c r="G12" t="s">
        <v>111</v>
      </c>
    </row>
    <row r="13" spans="1:145">
      <c r="B13" t="s">
        <v>112</v>
      </c>
      <c r="C13" t="s">
        <v>112</v>
      </c>
      <c r="D13" t="s">
        <v>112</v>
      </c>
      <c r="E13" t="s">
        <v>113</v>
      </c>
      <c r="F13" t="s">
        <v>113</v>
      </c>
      <c r="G13" t="s">
        <v>114</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狹間　新司</cp:lastModifiedBy>
  <dcterms:created xsi:type="dcterms:W3CDTF">2021-12-03T08:00:17Z</dcterms:created>
  <dcterms:modified xsi:type="dcterms:W3CDTF">2022-01-12T01:25:11Z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2022-01-12T01:25:11Z</vt:filetime>
  </property>
</Properties>
</file>