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m2Ew1KdqwMHIPBmO6JcWXrc9u7YSbgVqIdpeqVNa1QedHZxWOaXqeKOm8VvbGr6MD2I6OzLZw0jWQDOGKfB4Q==" workbookSaltValue="wNG8ZSAH32pyjxFks38KYg=="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<sst xmlns="http://schemas.openxmlformats.org/spreadsheetml/2006/main" xmlns:r="http://schemas.openxmlformats.org/officeDocument/2006/relationships" count="114" uniqueCount="114">
  <si>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1④</t>
  </si>
  <si>
    <t>2. 老朽化の状況について</t>
  </si>
  <si>
    <t>経営比較分析表（令和2年度決算）</t>
    <rPh sb="8" eb="10">
      <t>レイワ</t>
    </rPh>
    <rPh sb="11" eb="13">
      <t>ネンド</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</si>
  <si>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</si>
  <si>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</si>
  <si>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</si>
  <si>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</si>
  <si>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</si>
  <si>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</si>
  <si>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</si>
  <si>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</si>
  <si>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</si>
  <si>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</si>
  <si>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</si>
  <si>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</si>
  <si>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</si>
  <si>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</si>
  <si>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</si>
  <si>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</si>
  <si>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</si>
  <si>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</si>
  <si>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</si>
  <si>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</si>
  <si>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</si>
  <si>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</si>
  <si>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</si>
  <si>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</si>
  <si>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</si>
  <si>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</si>
  <si>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</si>
  <si>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</si>
  <si>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</si>
  <si>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</si>
  <si>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</si>
  <si>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</si>
  <si>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</si>
  <si>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</si>
  <si>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</si>
  <si>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</si>
  <si>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</si>
  <si>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</si>
  <si>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</si>
  <si>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</si>
  <si>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</si>
  <si>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</si>
  <si>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</si>
  <si>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</si>
  <si>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</si>
  <si>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</si>
  <si>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</si>
  <si>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</si>
  <si>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</si>
  <si>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</si>
  <si>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</si>
  <si>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</si>
  <si>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</si>
  <si>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</si>
  <si>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</si>
  <si>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</si>
  <si>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</si>
  <si>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</si>
  <si>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</si>
  <si>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</si>
  <si>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</si>
  <si>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</si>
  <si>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</si>
  <si>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</si>
  <si>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</si>
  <si>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</si>
  <si>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</si>
  <si>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</si>
  <si>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</si>
  <si>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</si>
  <si>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</si>
  <si>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</si>
  <si>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</si>
  <si>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</si>
  <si>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</si>
  <si>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</si>
  <si>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</si>
  <si>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</si>
  <si>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</si>
  <si>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</si>
  <si>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</si>
  <si>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</si>
  <si>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</si>
  <si>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</si>
  <si>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</si>
  <si>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</si>
  <si>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</si>
  <si>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</si>
  <si>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</si>
  <si>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</si>
  <si>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</si>
  <si>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</si>
  <si>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九度山町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</si>
  <si>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</si>
  <si>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</si>
  <si>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</si>
  <si>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</si>
  <si>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</si>
  <si>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</si>
  <si>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</si>
  <si>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</si>
  <si>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</si>
  <si>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</si>
  <si>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</si>
  <si>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</si>
  <si>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</si>
  <si>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</si>
  <si>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</si>
  <si>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水道施設及び管路についても老朽化が進んでおり、段階的に更新を行っていますが、近年、機器等の突発的な故障による修繕も増えつつあります。今後も浄水施設、配水施設、管路等の更新、耐震化が必要となってきます。</t>
    <rPh sb="5" eb="6">
      <t>オヨ</t>
    </rPh>
    <phoneticPr fontId="1"/>
  </si>
  <si>
    <t>　社会・経済情勢の低迷の中、少子化の影響、節水型機器の普及等により、水道料金収入の減少が予想されます。一方で、水道施設の老朽化により、更新費用は増大する傾向にあります。
　今後、水道を安定して供給を続けていくには、水道施設の省エネルギー化等による経費削減とともに、財源の確保が重要な課題です。</t>
  </si>
  <si>
    <r>
      <t>　九度山町簡易水道事業は、施設利用率⑦は全国平均並ではあるものの、収益的収支比率①が類似団体平均値と比べて低く、今後も人口減に伴う水道使用量の減少により、水道料金収入の減少が想定されます。</t>
    </r>
    <r>
      <rPr>
        <sz val="11"/>
        <color theme="1"/>
        <rFont val="ＭＳ ゴシック"/>
      </rPr>
      <t>その反面で、配水施設の改良工事、水道管の更新工事等における建設改良費、維持管理経費及び企業債元利償還金等の費用負担が増大し、かつ、浄水施設の改修、耐震化問題など、課題が山積しているのが現状です。
　過疎化に伴う給水人口の減少、節水意識の高揚により給水需要の減少が続く厳しい経営状況下にあって、料金回収率⑤は4年連続で平均値を下回りました。特に令和2年度については、新型コロナウイルス感染症の影響により水道料金の減免を実施し、新型コロナウイルス感染症対応地方創生臨時交付金を収入源としているため、例年に比べて落ち込みが突出しており、かつ、企業債残高対給水収益比率④も2倍程に膨れ上がっている。
　有収率⑧は類似団体平均値並みで、料金収入だけでは到底賄うことができないことから、一般会計からの繰入金により収支均衡を図っています。</t>
    </r>
    <r>
      <rPr>
        <sz val="11"/>
        <color rgb="FFFF0000"/>
        <rFont val="ＭＳ ゴシック"/>
      </rPr>
      <t xml:space="preserve">
　</t>
    </r>
    <r>
      <rPr>
        <sz val="11"/>
        <color theme="1"/>
        <rFont val="ＭＳ ゴシック"/>
      </rPr>
      <t>財源確保のため、平成28年4月から水道使用料の改定を行いましたが、令和元年の消費税引上げ（8％→10％)に伴う改定は見送りました。今後、実施を予定している公営企業法への適用化に伴い、料金改定の実施を検討します。</t>
    </r>
    <rPh sb="63" eb="64">
      <t>トモナ</t>
    </rPh>
    <rPh sb="87" eb="89">
      <t>ソウテイ</t>
    </rPh>
    <rPh sb="96" eb="98">
      <t>ハンメン</t>
    </rPh>
    <rPh sb="100" eb="102">
      <t>ハイスイ</t>
    </rPh>
    <rPh sb="110" eb="112">
      <t>スイドウ</t>
    </rPh>
    <rPh sb="135" eb="136">
      <t>オヨ</t>
    </rPh>
    <rPh sb="159" eb="161">
      <t>ジョウスイ</t>
    </rPh>
    <rPh sb="161" eb="163">
      <t>シセツ</t>
    </rPh>
    <rPh sb="164" eb="166">
      <t>カイシュウ</t>
    </rPh>
    <rPh sb="167" eb="170">
      <t>タイシンカ</t>
    </rPh>
    <rPh sb="170" eb="172">
      <t>モンダイ</t>
    </rPh>
    <rPh sb="175" eb="177">
      <t>カダイ</t>
    </rPh>
    <rPh sb="186" eb="188">
      <t>ゲンジョウ</t>
    </rPh>
    <rPh sb="234" eb="235">
      <t>カ</t>
    </rPh>
    <rPh sb="263" eb="264">
      <t>トク</t>
    </rPh>
    <rPh sb="265" eb="267">
      <t>レイワ</t>
    </rPh>
    <rPh sb="268" eb="270">
      <t>ネンド</t>
    </rPh>
    <rPh sb="276" eb="278">
      <t>シンガタ</t>
    </rPh>
    <rPh sb="285" eb="288">
      <t>カンセンショウ</t>
    </rPh>
    <rPh sb="289" eb="291">
      <t>エイキョウ</t>
    </rPh>
    <rPh sb="294" eb="296">
      <t>スイドウ</t>
    </rPh>
    <rPh sb="296" eb="298">
      <t>リョウキン</t>
    </rPh>
    <rPh sb="299" eb="301">
      <t>ゲンメン</t>
    </rPh>
    <rPh sb="302" eb="304">
      <t>ジッシ</t>
    </rPh>
    <rPh sb="341" eb="343">
      <t>レイネン</t>
    </rPh>
    <rPh sb="344" eb="345">
      <t>クラ</t>
    </rPh>
    <rPh sb="347" eb="348">
      <t>オ</t>
    </rPh>
    <rPh sb="349" eb="350">
      <t>コ</t>
    </rPh>
    <rPh sb="352" eb="354">
      <t>トッシュツ</t>
    </rPh>
    <rPh sb="491" eb="493">
      <t>レイワ</t>
    </rPh>
    <rPh sb="493" eb="494">
      <t>モト</t>
    </rPh>
    <rPh sb="494" eb="495">
      <t>ネン</t>
    </rPh>
    <rPh sb="516" eb="518">
      <t>ミオク</t>
    </rPh>
    <rPh sb="523" eb="525">
      <t>コンゴ</t>
    </rPh>
    <rPh sb="526" eb="528">
      <t>ジッシ</t>
    </rPh>
    <rPh sb="529" eb="531">
      <t>ヨテイ</t>
    </rPh>
    <rPh sb="535" eb="537">
      <t>コウエイ</t>
    </rPh>
    <rPh sb="537" eb="539">
      <t>キギョウ</t>
    </rPh>
    <rPh sb="539" eb="540">
      <t>ホウ</t>
    </rPh>
    <rPh sb="542" eb="544">
      <t>テキヨウ</t>
    </rPh>
    <rPh sb="544" eb="545">
      <t>カ</t>
    </rPh>
    <rPh sb="546" eb="547">
      <t>トモナ</t>
    </rPh>
    <rPh sb="549" eb="551">
      <t>リョウキン</t>
    </rPh>
    <rPh sb="551" eb="553">
      <t>カイテイ</t>
    </rPh>
    <rPh sb="554" eb="556">
      <t>ジッシ</t>
    </rPh>
    <rPh sb="557" eb="559">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</si>
</sst>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2"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6" fillId="0" borderId="0" xfId="0" applyFont="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0.53</c:v>
                </c:pt>
                <c:pt idx="1">
                  <c:v>0.72</c:v>
                </c:pt>
                <c:pt idx="2">
                  <c:v>0.53</c:v>
                </c:pt>
                <c:pt idx="3">
                  <c:v>0.71</c:v>
                </c:pt>
                <c:pt idx="4">
                  <c:v>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64.739999999999995</c:v>
                </c:pt>
                <c:pt idx="1">
                  <c:v>62.43</c:v>
                </c:pt>
                <c:pt idx="2">
                  <c:v>61.87</c:v>
                </c:pt>
                <c:pt idx="3">
                  <c:v>60.86</c:v>
                </c:pt>
                <c:pt idx="4">
                  <c:v>55.99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55.9</c:v>
                </c:pt>
                <c:pt idx="1">
                  <c:v>57.3</c:v>
                </c:pt>
                <c:pt idx="2">
                  <c:v>56.76</c:v>
                </c:pt>
                <c:pt idx="3">
                  <c:v>56.04</c:v>
                </c:pt>
                <c:pt idx="4">
                  <c:v>58.52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73.08</c:v>
                </c:pt>
                <c:pt idx="1">
                  <c:v>74.89</c:v>
                </c:pt>
                <c:pt idx="2">
                  <c:v>73.989999999999995</c:v>
                </c:pt>
                <c:pt idx="3">
                  <c:v>73.44</c:v>
                </c:pt>
                <c:pt idx="4">
                  <c:v>78.14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73.28</c:v>
                </c:pt>
                <c:pt idx="1">
                  <c:v>72.42</c:v>
                </c:pt>
                <c:pt idx="2">
                  <c:v>73.069999999999993</c:v>
                </c:pt>
                <c:pt idx="3">
                  <c:v>72.78</c:v>
                </c:pt>
                <c:pt idx="4">
                  <c:v>71.33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69.16</c:v>
                </c:pt>
                <c:pt idx="1">
                  <c:v>63.44</c:v>
                </c:pt>
                <c:pt idx="2">
                  <c:v>60.19</c:v>
                </c:pt>
                <c:pt idx="3">
                  <c:v>61.83</c:v>
                </c:pt>
                <c:pt idx="4">
                  <c:v>59.36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77.56</c:v>
                </c:pt>
                <c:pt idx="1">
                  <c:v>78.510000000000005</c:v>
                </c:pt>
                <c:pt idx="2">
                  <c:v>77.91</c:v>
                </c:pt>
                <c:pt idx="3">
                  <c:v>79.099999999999994</c:v>
                </c:pt>
                <c:pt idx="4">
                  <c:v>79.33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1226.3800000000001</c:v>
                </c:pt>
                <c:pt idx="1">
                  <c:v>1172.25</c:v>
                </c:pt>
                <c:pt idx="2">
                  <c:v>1121.55</c:v>
                </c:pt>
                <c:pt idx="3">
                  <c:v>1119.1400000000001</c:v>
                </c:pt>
                <c:pt idx="4">
                  <c:v>2104.0500000000002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1144.79</c:v>
                </c:pt>
                <c:pt idx="1">
                  <c:v>1061.58</c:v>
                </c:pt>
                <c:pt idx="2">
                  <c:v>1007.7</c:v>
                </c:pt>
                <c:pt idx="3">
                  <c:v>1018.52</c:v>
                </c:pt>
                <c:pt idx="4">
                  <c:v>949.61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62.11</c:v>
                </c:pt>
                <c:pt idx="1">
                  <c:v>57.29</c:v>
                </c:pt>
                <c:pt idx="2">
                  <c:v>54.46</c:v>
                </c:pt>
                <c:pt idx="3">
                  <c:v>56.35</c:v>
                </c:pt>
                <c:pt idx="4">
                  <c:v>28.57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56.04</c:v>
                </c:pt>
                <c:pt idx="1">
                  <c:v>58.52</c:v>
                </c:pt>
                <c:pt idx="2">
                  <c:v>59.22</c:v>
                </c:pt>
                <c:pt idx="3">
                  <c:v>58.79</c:v>
                </c:pt>
                <c:pt idx="4">
                  <c:v>58.41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297.10000000000002</c:v>
                </c:pt>
                <c:pt idx="1">
                  <c:v>326.20999999999998</c:v>
                </c:pt>
                <c:pt idx="2">
                  <c:v>343.79</c:v>
                </c:pt>
                <c:pt idx="3">
                  <c:v>334.45</c:v>
                </c:pt>
                <c:pt idx="4">
                  <c:v>344.77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304.35000000000002</c:v>
                </c:pt>
                <c:pt idx="1">
                  <c:v>296.3</c:v>
                </c:pt>
                <c:pt idx="2">
                  <c:v>292.89999999999998</c:v>
                </c:pt>
                <c:pt idx="3">
                  <c:v>298.25</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【78.36】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【949.15】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【288.19】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7"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5</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2">
        <f>データ!$R$6</f>
        <v>4076</v>
      </c>
      <c r="AM8" s="22"/>
      <c r="AN8" s="22"/>
      <c r="AO8" s="22"/>
      <c r="AP8" s="22"/>
      <c r="AQ8" s="22"/>
      <c r="AR8" s="22"/>
      <c r="AS8" s="22"/>
      <c r="AT8" s="7">
        <f>データ!$S$6</f>
        <v>44.15</v>
      </c>
      <c r="AU8" s="7"/>
      <c r="AV8" s="7"/>
      <c r="AW8" s="7"/>
      <c r="AX8" s="7"/>
      <c r="AY8" s="7"/>
      <c r="AZ8" s="7"/>
      <c r="BA8" s="7"/>
      <c r="BB8" s="7">
        <f>データ!$T$6</f>
        <v>92.32</v>
      </c>
      <c r="BC8" s="7"/>
      <c r="BD8" s="7"/>
      <c r="BE8" s="7"/>
      <c r="BF8" s="7"/>
      <c r="BG8" s="7"/>
      <c r="BH8" s="7"/>
      <c r="BI8" s="7"/>
      <c r="BJ8" s="3"/>
      <c r="BK8" s="3"/>
      <c r="BL8" s="28" t="s">
        <v>9</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96.36</v>
      </c>
      <c r="Q10" s="7"/>
      <c r="R10" s="7"/>
      <c r="S10" s="7"/>
      <c r="T10" s="7"/>
      <c r="U10" s="7"/>
      <c r="V10" s="7"/>
      <c r="W10" s="22">
        <f>データ!$Q$6</f>
        <v>3200</v>
      </c>
      <c r="X10" s="22"/>
      <c r="Y10" s="22"/>
      <c r="Z10" s="22"/>
      <c r="AA10" s="22"/>
      <c r="AB10" s="22"/>
      <c r="AC10" s="22"/>
      <c r="AD10" s="2"/>
      <c r="AE10" s="2"/>
      <c r="AF10" s="2"/>
      <c r="AG10" s="2"/>
      <c r="AH10" s="2"/>
      <c r="AI10" s="2"/>
      <c r="AJ10" s="2"/>
      <c r="AK10" s="2"/>
      <c r="AL10" s="22">
        <f>データ!$U$6</f>
        <v>3897</v>
      </c>
      <c r="AM10" s="22"/>
      <c r="AN10" s="22"/>
      <c r="AO10" s="22"/>
      <c r="AP10" s="22"/>
      <c r="AQ10" s="22"/>
      <c r="AR10" s="22"/>
      <c r="AS10" s="22"/>
      <c r="AT10" s="7">
        <f>データ!$V$6</f>
        <v>19.149999999999999</v>
      </c>
      <c r="AU10" s="7"/>
      <c r="AV10" s="7"/>
      <c r="AW10" s="7"/>
      <c r="AX10" s="7"/>
      <c r="AY10" s="7"/>
      <c r="AZ10" s="7"/>
      <c r="BA10" s="7"/>
      <c r="BB10" s="7">
        <f>データ!$W$6</f>
        <v>203.5</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1"/>
      <c r="R34" s="16"/>
      <c r="S34" s="16"/>
      <c r="T34" s="16"/>
      <c r="U34" s="16"/>
      <c r="V34" s="16"/>
      <c r="W34" s="16"/>
      <c r="X34" s="16"/>
      <c r="Y34" s="16"/>
      <c r="Z34" s="16"/>
      <c r="AA34" s="16"/>
      <c r="AB34" s="16"/>
      <c r="AC34" s="16"/>
      <c r="AD34" s="16"/>
      <c r="AE34" s="16"/>
      <c r="AF34" s="21"/>
      <c r="AG34" s="16"/>
      <c r="AH34" s="16"/>
      <c r="AI34" s="16"/>
      <c r="AJ34" s="16"/>
      <c r="AK34" s="16"/>
      <c r="AL34" s="16"/>
      <c r="AM34" s="16"/>
      <c r="AN34" s="16"/>
      <c r="AO34" s="16"/>
      <c r="AP34" s="16"/>
      <c r="AQ34" s="16"/>
      <c r="AR34" s="16"/>
      <c r="AS34" s="16"/>
      <c r="AT34" s="16"/>
      <c r="AU34" s="21"/>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1"/>
      <c r="R35" s="16"/>
      <c r="S35" s="16"/>
      <c r="T35" s="16"/>
      <c r="U35" s="16"/>
      <c r="V35" s="16"/>
      <c r="W35" s="16"/>
      <c r="X35" s="16"/>
      <c r="Y35" s="16"/>
      <c r="Z35" s="16"/>
      <c r="AA35" s="16"/>
      <c r="AB35" s="16"/>
      <c r="AC35" s="16"/>
      <c r="AD35" s="16"/>
      <c r="AE35" s="16"/>
      <c r="AF35" s="21"/>
      <c r="AG35" s="16"/>
      <c r="AH35" s="16"/>
      <c r="AI35" s="16"/>
      <c r="AJ35" s="16"/>
      <c r="AK35" s="16"/>
      <c r="AL35" s="16"/>
      <c r="AM35" s="16"/>
      <c r="AN35" s="16"/>
      <c r="AO35" s="16"/>
      <c r="AP35" s="16"/>
      <c r="AQ35" s="16"/>
      <c r="AR35" s="16"/>
      <c r="AS35" s="16"/>
      <c r="AT35" s="16"/>
      <c r="AU35" s="21"/>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111</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1"/>
      <c r="R56" s="16"/>
      <c r="S56" s="16"/>
      <c r="T56" s="16"/>
      <c r="U56" s="16"/>
      <c r="V56" s="16"/>
      <c r="W56" s="16"/>
      <c r="X56" s="16"/>
      <c r="Y56" s="16"/>
      <c r="Z56" s="16"/>
      <c r="AA56" s="16"/>
      <c r="AB56" s="16"/>
      <c r="AC56" s="16"/>
      <c r="AD56" s="16"/>
      <c r="AE56" s="16"/>
      <c r="AF56" s="21"/>
      <c r="AG56" s="16"/>
      <c r="AH56" s="16"/>
      <c r="AI56" s="16"/>
      <c r="AJ56" s="16"/>
      <c r="AK56" s="16"/>
      <c r="AL56" s="16"/>
      <c r="AM56" s="16"/>
      <c r="AN56" s="16"/>
      <c r="AO56" s="16"/>
      <c r="AP56" s="16"/>
      <c r="AQ56" s="16"/>
      <c r="AR56" s="16"/>
      <c r="AS56" s="16"/>
      <c r="AT56" s="16"/>
      <c r="AU56" s="21"/>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1"/>
      <c r="R57" s="16"/>
      <c r="S57" s="16"/>
      <c r="T57" s="16"/>
      <c r="U57" s="16"/>
      <c r="V57" s="16"/>
      <c r="W57" s="16"/>
      <c r="X57" s="16"/>
      <c r="Y57" s="16"/>
      <c r="Z57" s="16"/>
      <c r="AA57" s="16"/>
      <c r="AB57" s="16"/>
      <c r="AC57" s="16"/>
      <c r="AD57" s="16"/>
      <c r="AE57" s="16"/>
      <c r="AF57" s="21"/>
      <c r="AG57" s="16"/>
      <c r="AH57" s="16"/>
      <c r="AI57" s="16"/>
      <c r="AJ57" s="16"/>
      <c r="AK57" s="16"/>
      <c r="AL57" s="16"/>
      <c r="AM57" s="16"/>
      <c r="AN57" s="16"/>
      <c r="AO57" s="16"/>
      <c r="AP57" s="16"/>
      <c r="AQ57" s="16"/>
      <c r="AR57" s="16"/>
      <c r="AS57" s="16"/>
      <c r="AT57" s="16"/>
      <c r="AU57" s="21"/>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1"/>
      <c r="R58" s="17"/>
      <c r="S58" s="17"/>
      <c r="T58" s="17"/>
      <c r="U58" s="17"/>
      <c r="V58" s="17"/>
      <c r="W58" s="17"/>
      <c r="X58" s="17"/>
      <c r="Y58" s="17"/>
      <c r="Z58" s="17"/>
      <c r="AA58" s="17"/>
      <c r="AB58" s="17"/>
      <c r="AC58" s="17"/>
      <c r="AD58" s="17"/>
      <c r="AE58" s="17"/>
      <c r="AF58" s="21"/>
      <c r="AG58" s="17"/>
      <c r="AH58" s="17"/>
      <c r="AI58" s="17"/>
      <c r="AJ58" s="17"/>
      <c r="AK58" s="17"/>
      <c r="AL58" s="17"/>
      <c r="AM58" s="17"/>
      <c r="AN58" s="17"/>
      <c r="AO58" s="17"/>
      <c r="AP58" s="17"/>
      <c r="AQ58" s="17"/>
      <c r="AR58" s="17"/>
      <c r="AS58" s="17"/>
      <c r="AT58" s="17"/>
      <c r="AU58" s="21"/>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7</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112</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1"/>
      <c r="V79" s="21"/>
      <c r="W79" s="16"/>
      <c r="X79" s="16"/>
      <c r="Y79" s="16"/>
      <c r="Z79" s="16"/>
      <c r="AA79" s="16"/>
      <c r="AB79" s="16"/>
      <c r="AC79" s="16"/>
      <c r="AD79" s="16"/>
      <c r="AE79" s="16"/>
      <c r="AF79" s="16"/>
      <c r="AG79" s="16"/>
      <c r="AH79" s="16"/>
      <c r="AI79" s="16"/>
      <c r="AJ79" s="16"/>
      <c r="AK79" s="16"/>
      <c r="AL79" s="16"/>
      <c r="AM79" s="16"/>
      <c r="AN79" s="16"/>
      <c r="AO79" s="21"/>
      <c r="AP79" s="21"/>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1"/>
      <c r="V80" s="21"/>
      <c r="W80" s="16"/>
      <c r="X80" s="16"/>
      <c r="Y80" s="16"/>
      <c r="Z80" s="16"/>
      <c r="AA80" s="16"/>
      <c r="AB80" s="16"/>
      <c r="AC80" s="16"/>
      <c r="AD80" s="16"/>
      <c r="AE80" s="16"/>
      <c r="AF80" s="16"/>
      <c r="AG80" s="16"/>
      <c r="AH80" s="16"/>
      <c r="AI80" s="16"/>
      <c r="AJ80" s="16"/>
      <c r="AK80" s="16"/>
      <c r="AL80" s="16"/>
      <c r="AM80" s="16"/>
      <c r="AN80" s="16"/>
      <c r="AO80" s="21"/>
      <c r="AP80" s="21"/>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0"/>
    </row>
    <row r="84" spans="1:78" hidden="1">
      <c r="B84" s="12" t="s">
        <v>44</v>
      </c>
      <c r="C84" s="12"/>
      <c r="D84" s="12"/>
      <c r="E84" s="12" t="s">
        <v>46</v>
      </c>
      <c r="F84" s="12" t="s">
        <v>48</v>
      </c>
      <c r="G84" s="12" t="s">
        <v>49</v>
      </c>
      <c r="H84" s="12" t="s">
        <v>0</v>
      </c>
      <c r="I84" s="12" t="s">
        <v>6</v>
      </c>
      <c r="J84" s="12" t="s">
        <v>28</v>
      </c>
      <c r="K84" s="12" t="s">
        <v>50</v>
      </c>
      <c r="L84" s="12" t="s">
        <v>52</v>
      </c>
      <c r="M84" s="12" t="s">
        <v>34</v>
      </c>
      <c r="N84" s="12" t="s">
        <v>53</v>
      </c>
      <c r="O84" s="12" t="s">
        <v>55</v>
      </c>
    </row>
    <row r="85" spans="1:78" hidden="1">
      <c r="B85" s="12"/>
      <c r="C85" s="12"/>
      <c r="D85" s="12"/>
      <c r="E85" s="12" t="str">
        <f>データ!AH6</f>
        <v>【78.36】</v>
      </c>
      <c r="F85" s="12" t="s">
        <v>39</v>
      </c>
      <c r="G85" s="12" t="s">
        <v>39</v>
      </c>
      <c r="H85" s="12" t="str">
        <f>データ!BO6</f>
        <v>【949.15】</v>
      </c>
      <c r="I85" s="12" t="str">
        <f>データ!BZ6</f>
        <v>【55.87】</v>
      </c>
      <c r="J85" s="12" t="str">
        <f>データ!CK6</f>
        <v>【288.19】</v>
      </c>
      <c r="K85" s="12" t="str">
        <f>データ!CV6</f>
        <v>【56.31】</v>
      </c>
      <c r="L85" s="12" t="str">
        <f>データ!DG6</f>
        <v>【71.88】</v>
      </c>
      <c r="M85" s="12" t="s">
        <v>39</v>
      </c>
      <c r="N85" s="12" t="s">
        <v>39</v>
      </c>
      <c r="O85" s="12" t="str">
        <f>データ!EN6</f>
        <v>【0.80】</v>
      </c>
    </row>
  </sheetData>
  <sheetProtection algorithmName="SHA-512" hashValue="JDuILgQ2RV6MecZYybgqcD0yUNpX3UY21sXFUajkfo/cekdxn154aiWD88/JxPUxN+/nKjs5y15mySxzp2U2fw==" saltValue="Smg0926aauPz9VD+7SG/X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68"/>
      <c r="F1" s="68"/>
      <c r="G1" s="68"/>
      <c r="H1" s="68"/>
      <c r="I1" s="68"/>
      <c r="J1" s="68"/>
      <c r="K1" s="68"/>
      <c r="L1" s="68"/>
      <c r="M1" s="68"/>
      <c r="N1" s="68"/>
      <c r="O1" s="68"/>
      <c r="P1" s="68"/>
      <c r="Q1" s="68"/>
      <c r="R1" s="68"/>
      <c r="S1" s="68"/>
      <c r="T1" s="68"/>
      <c r="U1" s="68"/>
      <c r="V1" s="68"/>
      <c r="W1" s="68"/>
      <c r="X1" s="68">
        <v>1</v>
      </c>
      <c r="Y1" s="68">
        <v>1</v>
      </c>
      <c r="Z1" s="68">
        <v>1</v>
      </c>
      <c r="AA1" s="68">
        <v>1</v>
      </c>
      <c r="AB1" s="68">
        <v>1</v>
      </c>
      <c r="AC1" s="68">
        <v>1</v>
      </c>
      <c r="AD1" s="68">
        <v>1</v>
      </c>
      <c r="AE1" s="68">
        <v>1</v>
      </c>
      <c r="AF1" s="68">
        <v>1</v>
      </c>
      <c r="AG1" s="68">
        <v>1</v>
      </c>
      <c r="AH1" s="68"/>
      <c r="AI1" s="68">
        <v>1</v>
      </c>
      <c r="AJ1" s="68">
        <v>1</v>
      </c>
      <c r="AK1" s="68">
        <v>1</v>
      </c>
      <c r="AL1" s="68">
        <v>1</v>
      </c>
      <c r="AM1" s="68">
        <v>1</v>
      </c>
      <c r="AN1" s="68">
        <v>1</v>
      </c>
      <c r="AO1" s="68">
        <v>1</v>
      </c>
      <c r="AP1" s="68">
        <v>1</v>
      </c>
      <c r="AQ1" s="68">
        <v>1</v>
      </c>
      <c r="AR1" s="68">
        <v>1</v>
      </c>
      <c r="AS1" s="68"/>
      <c r="AT1" s="68">
        <v>1</v>
      </c>
      <c r="AU1" s="68">
        <v>1</v>
      </c>
      <c r="AV1" s="68">
        <v>1</v>
      </c>
      <c r="AW1" s="68">
        <v>1</v>
      </c>
      <c r="AX1" s="68">
        <v>1</v>
      </c>
      <c r="AY1" s="68">
        <v>1</v>
      </c>
      <c r="AZ1" s="68">
        <v>1</v>
      </c>
      <c r="BA1" s="68">
        <v>1</v>
      </c>
      <c r="BB1" s="68">
        <v>1</v>
      </c>
      <c r="BC1" s="68">
        <v>1</v>
      </c>
      <c r="BD1" s="68"/>
      <c r="BE1" s="68">
        <v>1</v>
      </c>
      <c r="BF1" s="68">
        <v>1</v>
      </c>
      <c r="BG1" s="68">
        <v>1</v>
      </c>
      <c r="BH1" s="68">
        <v>1</v>
      </c>
      <c r="BI1" s="68">
        <v>1</v>
      </c>
      <c r="BJ1" s="68">
        <v>1</v>
      </c>
      <c r="BK1" s="68">
        <v>1</v>
      </c>
      <c r="BL1" s="68">
        <v>1</v>
      </c>
      <c r="BM1" s="68">
        <v>1</v>
      </c>
      <c r="BN1" s="68">
        <v>1</v>
      </c>
      <c r="BO1" s="68"/>
      <c r="BP1" s="68">
        <v>1</v>
      </c>
      <c r="BQ1" s="68">
        <v>1</v>
      </c>
      <c r="BR1" s="68">
        <v>1</v>
      </c>
      <c r="BS1" s="68">
        <v>1</v>
      </c>
      <c r="BT1" s="68">
        <v>1</v>
      </c>
      <c r="BU1" s="68">
        <v>1</v>
      </c>
      <c r="BV1" s="68">
        <v>1</v>
      </c>
      <c r="BW1" s="68">
        <v>1</v>
      </c>
      <c r="BX1" s="68">
        <v>1</v>
      </c>
      <c r="BY1" s="68">
        <v>1</v>
      </c>
      <c r="BZ1" s="68"/>
      <c r="CA1" s="68">
        <v>1</v>
      </c>
      <c r="CB1" s="68">
        <v>1</v>
      </c>
      <c r="CC1" s="68">
        <v>1</v>
      </c>
      <c r="CD1" s="68">
        <v>1</v>
      </c>
      <c r="CE1" s="68">
        <v>1</v>
      </c>
      <c r="CF1" s="68">
        <v>1</v>
      </c>
      <c r="CG1" s="68">
        <v>1</v>
      </c>
      <c r="CH1" s="68">
        <v>1</v>
      </c>
      <c r="CI1" s="68">
        <v>1</v>
      </c>
      <c r="CJ1" s="68">
        <v>1</v>
      </c>
      <c r="CK1" s="68"/>
      <c r="CL1" s="68">
        <v>1</v>
      </c>
      <c r="CM1" s="68">
        <v>1</v>
      </c>
      <c r="CN1" s="68">
        <v>1</v>
      </c>
      <c r="CO1" s="68">
        <v>1</v>
      </c>
      <c r="CP1" s="68">
        <v>1</v>
      </c>
      <c r="CQ1" s="68">
        <v>1</v>
      </c>
      <c r="CR1" s="68">
        <v>1</v>
      </c>
      <c r="CS1" s="68">
        <v>1</v>
      </c>
      <c r="CT1" s="68">
        <v>1</v>
      </c>
      <c r="CU1" s="68">
        <v>1</v>
      </c>
      <c r="CV1" s="68"/>
      <c r="CW1" s="68">
        <v>1</v>
      </c>
      <c r="CX1" s="68">
        <v>1</v>
      </c>
      <c r="CY1" s="68">
        <v>1</v>
      </c>
      <c r="CZ1" s="68">
        <v>1</v>
      </c>
      <c r="DA1" s="68">
        <v>1</v>
      </c>
      <c r="DB1" s="68">
        <v>1</v>
      </c>
      <c r="DC1" s="68">
        <v>1</v>
      </c>
      <c r="DD1" s="68">
        <v>1</v>
      </c>
      <c r="DE1" s="68">
        <v>1</v>
      </c>
      <c r="DF1" s="68">
        <v>1</v>
      </c>
      <c r="DG1" s="68"/>
      <c r="DH1" s="68">
        <v>1</v>
      </c>
      <c r="DI1" s="68">
        <v>1</v>
      </c>
      <c r="DJ1" s="68">
        <v>1</v>
      </c>
      <c r="DK1" s="68">
        <v>1</v>
      </c>
      <c r="DL1" s="68">
        <v>1</v>
      </c>
      <c r="DM1" s="68">
        <v>1</v>
      </c>
      <c r="DN1" s="68">
        <v>1</v>
      </c>
      <c r="DO1" s="68">
        <v>1</v>
      </c>
      <c r="DP1" s="68">
        <v>1</v>
      </c>
      <c r="DQ1" s="68">
        <v>1</v>
      </c>
      <c r="DR1" s="68"/>
      <c r="DS1" s="68">
        <v>1</v>
      </c>
      <c r="DT1" s="68">
        <v>1</v>
      </c>
      <c r="DU1" s="68">
        <v>1</v>
      </c>
      <c r="DV1" s="68">
        <v>1</v>
      </c>
      <c r="DW1" s="68">
        <v>1</v>
      </c>
      <c r="DX1" s="68">
        <v>1</v>
      </c>
      <c r="DY1" s="68">
        <v>1</v>
      </c>
      <c r="DZ1" s="68">
        <v>1</v>
      </c>
      <c r="EA1" s="68">
        <v>1</v>
      </c>
      <c r="EB1" s="68">
        <v>1</v>
      </c>
      <c r="EC1" s="68"/>
      <c r="ED1" s="68">
        <v>1</v>
      </c>
      <c r="EE1" s="68">
        <v>1</v>
      </c>
      <c r="EF1" s="68">
        <v>1</v>
      </c>
      <c r="EG1" s="68">
        <v>1</v>
      </c>
      <c r="EH1" s="68">
        <v>1</v>
      </c>
      <c r="EI1" s="68">
        <v>1</v>
      </c>
      <c r="EJ1" s="68">
        <v>1</v>
      </c>
      <c r="EK1" s="68">
        <v>1</v>
      </c>
      <c r="EL1" s="68">
        <v>1</v>
      </c>
      <c r="EM1" s="68">
        <v>1</v>
      </c>
      <c r="EN1" s="68"/>
    </row>
    <row r="2" spans="1:144">
      <c r="A2" s="60" t="s">
        <v>56</v>
      </c>
      <c r="B2" s="60">
        <f t="shared" ref="B2:EN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row>
    <row r="3" spans="1:144">
      <c r="A3" s="60" t="s">
        <v>20</v>
      </c>
      <c r="B3" s="62" t="s">
        <v>51</v>
      </c>
      <c r="C3" s="62" t="s">
        <v>16</v>
      </c>
      <c r="D3" s="62" t="s">
        <v>57</v>
      </c>
      <c r="E3" s="62" t="s">
        <v>59</v>
      </c>
      <c r="F3" s="62" t="s">
        <v>58</v>
      </c>
      <c r="G3" s="62" t="s">
        <v>27</v>
      </c>
      <c r="H3" s="70" t="s">
        <v>31</v>
      </c>
      <c r="I3" s="73"/>
      <c r="J3" s="73"/>
      <c r="K3" s="73"/>
      <c r="L3" s="73"/>
      <c r="M3" s="73"/>
      <c r="N3" s="73"/>
      <c r="O3" s="73"/>
      <c r="P3" s="73"/>
      <c r="Q3" s="73"/>
      <c r="R3" s="73"/>
      <c r="S3" s="73"/>
      <c r="T3" s="73"/>
      <c r="U3" s="73"/>
      <c r="V3" s="73"/>
      <c r="W3" s="77"/>
      <c r="X3" s="79" t="s">
        <v>54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0" t="s">
        <v>60</v>
      </c>
      <c r="B4" s="63"/>
      <c r="C4" s="63"/>
      <c r="D4" s="63"/>
      <c r="E4" s="63"/>
      <c r="F4" s="63"/>
      <c r="G4" s="63"/>
      <c r="H4" s="71"/>
      <c r="I4" s="74"/>
      <c r="J4" s="74"/>
      <c r="K4" s="74"/>
      <c r="L4" s="74"/>
      <c r="M4" s="74"/>
      <c r="N4" s="74"/>
      <c r="O4" s="74"/>
      <c r="P4" s="74"/>
      <c r="Q4" s="74"/>
      <c r="R4" s="74"/>
      <c r="S4" s="74"/>
      <c r="T4" s="74"/>
      <c r="U4" s="74"/>
      <c r="V4" s="74"/>
      <c r="W4" s="78"/>
      <c r="X4" s="80" t="s">
        <v>26</v>
      </c>
      <c r="Y4" s="80"/>
      <c r="Z4" s="80"/>
      <c r="AA4" s="80"/>
      <c r="AB4" s="80"/>
      <c r="AC4" s="80"/>
      <c r="AD4" s="80"/>
      <c r="AE4" s="80"/>
      <c r="AF4" s="80"/>
      <c r="AG4" s="80"/>
      <c r="AH4" s="80"/>
      <c r="AI4" s="80" t="s">
        <v>45</v>
      </c>
      <c r="AJ4" s="80"/>
      <c r="AK4" s="80"/>
      <c r="AL4" s="80"/>
      <c r="AM4" s="80"/>
      <c r="AN4" s="80"/>
      <c r="AO4" s="80"/>
      <c r="AP4" s="80"/>
      <c r="AQ4" s="80"/>
      <c r="AR4" s="80"/>
      <c r="AS4" s="80"/>
      <c r="AT4" s="80" t="s">
        <v>41</v>
      </c>
      <c r="AU4" s="80"/>
      <c r="AV4" s="80"/>
      <c r="AW4" s="80"/>
      <c r="AX4" s="80"/>
      <c r="AY4" s="80"/>
      <c r="AZ4" s="80"/>
      <c r="BA4" s="80"/>
      <c r="BB4" s="80"/>
      <c r="BC4" s="80"/>
      <c r="BD4" s="80"/>
      <c r="BE4" s="80" t="s">
        <v>62</v>
      </c>
      <c r="BF4" s="80"/>
      <c r="BG4" s="80"/>
      <c r="BH4" s="80"/>
      <c r="BI4" s="80"/>
      <c r="BJ4" s="80"/>
      <c r="BK4" s="80"/>
      <c r="BL4" s="80"/>
      <c r="BM4" s="80"/>
      <c r="BN4" s="80"/>
      <c r="BO4" s="80"/>
      <c r="BP4" s="80" t="s">
        <v>36</v>
      </c>
      <c r="BQ4" s="80"/>
      <c r="BR4" s="80"/>
      <c r="BS4" s="80"/>
      <c r="BT4" s="80"/>
      <c r="BU4" s="80"/>
      <c r="BV4" s="80"/>
      <c r="BW4" s="80"/>
      <c r="BX4" s="80"/>
      <c r="BY4" s="80"/>
      <c r="BZ4" s="80"/>
      <c r="CA4" s="80" t="s">
        <v>63</v>
      </c>
      <c r="CB4" s="80"/>
      <c r="CC4" s="80"/>
      <c r="CD4" s="80"/>
      <c r="CE4" s="80"/>
      <c r="CF4" s="80"/>
      <c r="CG4" s="80"/>
      <c r="CH4" s="80"/>
      <c r="CI4" s="80"/>
      <c r="CJ4" s="80"/>
      <c r="CK4" s="80"/>
      <c r="CL4" s="80" t="s">
        <v>65</v>
      </c>
      <c r="CM4" s="80"/>
      <c r="CN4" s="80"/>
      <c r="CO4" s="80"/>
      <c r="CP4" s="80"/>
      <c r="CQ4" s="80"/>
      <c r="CR4" s="80"/>
      <c r="CS4" s="80"/>
      <c r="CT4" s="80"/>
      <c r="CU4" s="80"/>
      <c r="CV4" s="80"/>
      <c r="CW4" s="80" t="s">
        <v>66</v>
      </c>
      <c r="CX4" s="80"/>
      <c r="CY4" s="80"/>
      <c r="CZ4" s="80"/>
      <c r="DA4" s="80"/>
      <c r="DB4" s="80"/>
      <c r="DC4" s="80"/>
      <c r="DD4" s="80"/>
      <c r="DE4" s="80"/>
      <c r="DF4" s="80"/>
      <c r="DG4" s="80"/>
      <c r="DH4" s="80" t="s">
        <v>67</v>
      </c>
      <c r="DI4" s="80"/>
      <c r="DJ4" s="80"/>
      <c r="DK4" s="80"/>
      <c r="DL4" s="80"/>
      <c r="DM4" s="80"/>
      <c r="DN4" s="80"/>
      <c r="DO4" s="80"/>
      <c r="DP4" s="80"/>
      <c r="DQ4" s="80"/>
      <c r="DR4" s="80"/>
      <c r="DS4" s="80" t="s">
        <v>61</v>
      </c>
      <c r="DT4" s="80"/>
      <c r="DU4" s="80"/>
      <c r="DV4" s="80"/>
      <c r="DW4" s="80"/>
      <c r="DX4" s="80"/>
      <c r="DY4" s="80"/>
      <c r="DZ4" s="80"/>
      <c r="EA4" s="80"/>
      <c r="EB4" s="80"/>
      <c r="EC4" s="80"/>
      <c r="ED4" s="80" t="s">
        <v>68</v>
      </c>
      <c r="EE4" s="80"/>
      <c r="EF4" s="80"/>
      <c r="EG4" s="80"/>
      <c r="EH4" s="80"/>
      <c r="EI4" s="80"/>
      <c r="EJ4" s="80"/>
      <c r="EK4" s="80"/>
      <c r="EL4" s="80"/>
      <c r="EM4" s="80"/>
      <c r="EN4" s="80"/>
    </row>
    <row r="5" spans="1:144">
      <c r="A5" s="60" t="s">
        <v>29</v>
      </c>
      <c r="B5" s="64"/>
      <c r="C5" s="64"/>
      <c r="D5" s="64"/>
      <c r="E5" s="64"/>
      <c r="F5" s="64"/>
      <c r="G5" s="64"/>
      <c r="H5" s="72" t="s">
        <v>15</v>
      </c>
      <c r="I5" s="72" t="s">
        <v>69</v>
      </c>
      <c r="J5" s="72" t="s">
        <v>70</v>
      </c>
      <c r="K5" s="72" t="s">
        <v>71</v>
      </c>
      <c r="L5" s="72" t="s">
        <v>72</v>
      </c>
      <c r="M5" s="72" t="s">
        <v>73</v>
      </c>
      <c r="N5" s="72" t="s">
        <v>74</v>
      </c>
      <c r="O5" s="72" t="s">
        <v>75</v>
      </c>
      <c r="P5" s="72" t="s">
        <v>76</v>
      </c>
      <c r="Q5" s="72" t="s">
        <v>77</v>
      </c>
      <c r="R5" s="72" t="s">
        <v>78</v>
      </c>
      <c r="S5" s="72" t="s">
        <v>79</v>
      </c>
      <c r="T5" s="72" t="s">
        <v>64</v>
      </c>
      <c r="U5" s="72" t="s">
        <v>80</v>
      </c>
      <c r="V5" s="72" t="s">
        <v>81</v>
      </c>
      <c r="W5" s="72" t="s">
        <v>82</v>
      </c>
      <c r="X5" s="72" t="s">
        <v>83</v>
      </c>
      <c r="Y5" s="72" t="s">
        <v>84</v>
      </c>
      <c r="Z5" s="72" t="s">
        <v>85</v>
      </c>
      <c r="AA5" s="72" t="s">
        <v>86</v>
      </c>
      <c r="AB5" s="72" t="s">
        <v>87</v>
      </c>
      <c r="AC5" s="72" t="s">
        <v>89</v>
      </c>
      <c r="AD5" s="72" t="s">
        <v>90</v>
      </c>
      <c r="AE5" s="72" t="s">
        <v>91</v>
      </c>
      <c r="AF5" s="72" t="s">
        <v>92</v>
      </c>
      <c r="AG5" s="72" t="s">
        <v>93</v>
      </c>
      <c r="AH5" s="72" t="s">
        <v>44</v>
      </c>
      <c r="AI5" s="72" t="s">
        <v>83</v>
      </c>
      <c r="AJ5" s="72" t="s">
        <v>84</v>
      </c>
      <c r="AK5" s="72" t="s">
        <v>85</v>
      </c>
      <c r="AL5" s="72" t="s">
        <v>86</v>
      </c>
      <c r="AM5" s="72" t="s">
        <v>87</v>
      </c>
      <c r="AN5" s="72" t="s">
        <v>89</v>
      </c>
      <c r="AO5" s="72" t="s">
        <v>90</v>
      </c>
      <c r="AP5" s="72" t="s">
        <v>91</v>
      </c>
      <c r="AQ5" s="72" t="s">
        <v>92</v>
      </c>
      <c r="AR5" s="72" t="s">
        <v>93</v>
      </c>
      <c r="AS5" s="72" t="s">
        <v>88</v>
      </c>
      <c r="AT5" s="72" t="s">
        <v>83</v>
      </c>
      <c r="AU5" s="72" t="s">
        <v>84</v>
      </c>
      <c r="AV5" s="72" t="s">
        <v>85</v>
      </c>
      <c r="AW5" s="72" t="s">
        <v>86</v>
      </c>
      <c r="AX5" s="72" t="s">
        <v>87</v>
      </c>
      <c r="AY5" s="72" t="s">
        <v>89</v>
      </c>
      <c r="AZ5" s="72" t="s">
        <v>90</v>
      </c>
      <c r="BA5" s="72" t="s">
        <v>91</v>
      </c>
      <c r="BB5" s="72" t="s">
        <v>92</v>
      </c>
      <c r="BC5" s="72" t="s">
        <v>93</v>
      </c>
      <c r="BD5" s="72" t="s">
        <v>88</v>
      </c>
      <c r="BE5" s="72" t="s">
        <v>83</v>
      </c>
      <c r="BF5" s="72" t="s">
        <v>84</v>
      </c>
      <c r="BG5" s="72" t="s">
        <v>85</v>
      </c>
      <c r="BH5" s="72" t="s">
        <v>86</v>
      </c>
      <c r="BI5" s="72" t="s">
        <v>87</v>
      </c>
      <c r="BJ5" s="72" t="s">
        <v>89</v>
      </c>
      <c r="BK5" s="72" t="s">
        <v>90</v>
      </c>
      <c r="BL5" s="72" t="s">
        <v>91</v>
      </c>
      <c r="BM5" s="72" t="s">
        <v>92</v>
      </c>
      <c r="BN5" s="72" t="s">
        <v>93</v>
      </c>
      <c r="BO5" s="72" t="s">
        <v>88</v>
      </c>
      <c r="BP5" s="72" t="s">
        <v>83</v>
      </c>
      <c r="BQ5" s="72" t="s">
        <v>84</v>
      </c>
      <c r="BR5" s="72" t="s">
        <v>85</v>
      </c>
      <c r="BS5" s="72" t="s">
        <v>86</v>
      </c>
      <c r="BT5" s="72" t="s">
        <v>87</v>
      </c>
      <c r="BU5" s="72" t="s">
        <v>89</v>
      </c>
      <c r="BV5" s="72" t="s">
        <v>90</v>
      </c>
      <c r="BW5" s="72" t="s">
        <v>91</v>
      </c>
      <c r="BX5" s="72" t="s">
        <v>92</v>
      </c>
      <c r="BY5" s="72" t="s">
        <v>93</v>
      </c>
      <c r="BZ5" s="72" t="s">
        <v>88</v>
      </c>
      <c r="CA5" s="72" t="s">
        <v>83</v>
      </c>
      <c r="CB5" s="72" t="s">
        <v>84</v>
      </c>
      <c r="CC5" s="72" t="s">
        <v>85</v>
      </c>
      <c r="CD5" s="72" t="s">
        <v>86</v>
      </c>
      <c r="CE5" s="72" t="s">
        <v>87</v>
      </c>
      <c r="CF5" s="72" t="s">
        <v>89</v>
      </c>
      <c r="CG5" s="72" t="s">
        <v>90</v>
      </c>
      <c r="CH5" s="72" t="s">
        <v>91</v>
      </c>
      <c r="CI5" s="72" t="s">
        <v>92</v>
      </c>
      <c r="CJ5" s="72" t="s">
        <v>93</v>
      </c>
      <c r="CK5" s="72" t="s">
        <v>88</v>
      </c>
      <c r="CL5" s="72" t="s">
        <v>83</v>
      </c>
      <c r="CM5" s="72" t="s">
        <v>84</v>
      </c>
      <c r="CN5" s="72" t="s">
        <v>85</v>
      </c>
      <c r="CO5" s="72" t="s">
        <v>86</v>
      </c>
      <c r="CP5" s="72" t="s">
        <v>87</v>
      </c>
      <c r="CQ5" s="72" t="s">
        <v>89</v>
      </c>
      <c r="CR5" s="72" t="s">
        <v>90</v>
      </c>
      <c r="CS5" s="72" t="s">
        <v>91</v>
      </c>
      <c r="CT5" s="72" t="s">
        <v>92</v>
      </c>
      <c r="CU5" s="72" t="s">
        <v>93</v>
      </c>
      <c r="CV5" s="72" t="s">
        <v>88</v>
      </c>
      <c r="CW5" s="72" t="s">
        <v>83</v>
      </c>
      <c r="CX5" s="72" t="s">
        <v>84</v>
      </c>
      <c r="CY5" s="72" t="s">
        <v>85</v>
      </c>
      <c r="CZ5" s="72" t="s">
        <v>86</v>
      </c>
      <c r="DA5" s="72" t="s">
        <v>87</v>
      </c>
      <c r="DB5" s="72" t="s">
        <v>89</v>
      </c>
      <c r="DC5" s="72" t="s">
        <v>90</v>
      </c>
      <c r="DD5" s="72" t="s">
        <v>91</v>
      </c>
      <c r="DE5" s="72" t="s">
        <v>92</v>
      </c>
      <c r="DF5" s="72" t="s">
        <v>93</v>
      </c>
      <c r="DG5" s="72" t="s">
        <v>88</v>
      </c>
      <c r="DH5" s="72" t="s">
        <v>83</v>
      </c>
      <c r="DI5" s="72" t="s">
        <v>84</v>
      </c>
      <c r="DJ5" s="72" t="s">
        <v>85</v>
      </c>
      <c r="DK5" s="72" t="s">
        <v>86</v>
      </c>
      <c r="DL5" s="72" t="s">
        <v>87</v>
      </c>
      <c r="DM5" s="72" t="s">
        <v>89</v>
      </c>
      <c r="DN5" s="72" t="s">
        <v>90</v>
      </c>
      <c r="DO5" s="72" t="s">
        <v>91</v>
      </c>
      <c r="DP5" s="72" t="s">
        <v>92</v>
      </c>
      <c r="DQ5" s="72" t="s">
        <v>93</v>
      </c>
      <c r="DR5" s="72" t="s">
        <v>88</v>
      </c>
      <c r="DS5" s="72" t="s">
        <v>83</v>
      </c>
      <c r="DT5" s="72" t="s">
        <v>84</v>
      </c>
      <c r="DU5" s="72" t="s">
        <v>85</v>
      </c>
      <c r="DV5" s="72" t="s">
        <v>86</v>
      </c>
      <c r="DW5" s="72" t="s">
        <v>87</v>
      </c>
      <c r="DX5" s="72" t="s">
        <v>89</v>
      </c>
      <c r="DY5" s="72" t="s">
        <v>90</v>
      </c>
      <c r="DZ5" s="72" t="s">
        <v>91</v>
      </c>
      <c r="EA5" s="72" t="s">
        <v>92</v>
      </c>
      <c r="EB5" s="72" t="s">
        <v>93</v>
      </c>
      <c r="EC5" s="72" t="s">
        <v>88</v>
      </c>
      <c r="ED5" s="72" t="s">
        <v>83</v>
      </c>
      <c r="EE5" s="72" t="s">
        <v>84</v>
      </c>
      <c r="EF5" s="72" t="s">
        <v>85</v>
      </c>
      <c r="EG5" s="72" t="s">
        <v>86</v>
      </c>
      <c r="EH5" s="72" t="s">
        <v>87</v>
      </c>
      <c r="EI5" s="72" t="s">
        <v>89</v>
      </c>
      <c r="EJ5" s="72" t="s">
        <v>90</v>
      </c>
      <c r="EK5" s="72" t="s">
        <v>91</v>
      </c>
      <c r="EL5" s="72" t="s">
        <v>92</v>
      </c>
      <c r="EM5" s="72" t="s">
        <v>93</v>
      </c>
      <c r="EN5" s="72" t="s">
        <v>88</v>
      </c>
    </row>
    <row r="6" spans="1:144" s="59" customFormat="1">
      <c r="A6" s="60" t="s">
        <v>94</v>
      </c>
      <c r="B6" s="65">
        <f t="shared" ref="B6:W6" si="1">B7</f>
        <v>2020</v>
      </c>
      <c r="C6" s="65">
        <f t="shared" si="1"/>
        <v>303437</v>
      </c>
      <c r="D6" s="65">
        <f t="shared" si="1"/>
        <v>47</v>
      </c>
      <c r="E6" s="65">
        <f t="shared" si="1"/>
        <v>1</v>
      </c>
      <c r="F6" s="65">
        <f t="shared" si="1"/>
        <v>0</v>
      </c>
      <c r="G6" s="65">
        <f t="shared" si="1"/>
        <v>0</v>
      </c>
      <c r="H6" s="65" t="str">
        <f t="shared" si="1"/>
        <v>和歌山県　九度山町</v>
      </c>
      <c r="I6" s="65" t="str">
        <f t="shared" si="1"/>
        <v>法非適用</v>
      </c>
      <c r="J6" s="65" t="str">
        <f t="shared" si="1"/>
        <v>水道事業</v>
      </c>
      <c r="K6" s="65" t="str">
        <f t="shared" si="1"/>
        <v>簡易水道事業</v>
      </c>
      <c r="L6" s="65" t="str">
        <f t="shared" si="1"/>
        <v>D3</v>
      </c>
      <c r="M6" s="65" t="str">
        <f t="shared" si="1"/>
        <v>非設置</v>
      </c>
      <c r="N6" s="75" t="str">
        <f t="shared" si="1"/>
        <v>-</v>
      </c>
      <c r="O6" s="75" t="str">
        <f t="shared" si="1"/>
        <v>該当数値なし</v>
      </c>
      <c r="P6" s="75">
        <f t="shared" si="1"/>
        <v>96.36</v>
      </c>
      <c r="Q6" s="75">
        <f t="shared" si="1"/>
        <v>3200</v>
      </c>
      <c r="R6" s="75">
        <f t="shared" si="1"/>
        <v>4076</v>
      </c>
      <c r="S6" s="75">
        <f t="shared" si="1"/>
        <v>44.15</v>
      </c>
      <c r="T6" s="75">
        <f t="shared" si="1"/>
        <v>92.32</v>
      </c>
      <c r="U6" s="75">
        <f t="shared" si="1"/>
        <v>3897</v>
      </c>
      <c r="V6" s="75">
        <f t="shared" si="1"/>
        <v>19.149999999999999</v>
      </c>
      <c r="W6" s="75">
        <f t="shared" si="1"/>
        <v>203.5</v>
      </c>
      <c r="X6" s="81">
        <f t="shared" ref="X6:AG6" si="2">IF(X7="",NA(),X7)</f>
        <v>69.16</v>
      </c>
      <c r="Y6" s="81">
        <f t="shared" si="2"/>
        <v>63.44</v>
      </c>
      <c r="Z6" s="81">
        <f t="shared" si="2"/>
        <v>60.19</v>
      </c>
      <c r="AA6" s="81">
        <f t="shared" si="2"/>
        <v>61.83</v>
      </c>
      <c r="AB6" s="81">
        <f t="shared" si="2"/>
        <v>59.36</v>
      </c>
      <c r="AC6" s="81">
        <f t="shared" si="2"/>
        <v>77.56</v>
      </c>
      <c r="AD6" s="81">
        <f t="shared" si="2"/>
        <v>78.510000000000005</v>
      </c>
      <c r="AE6" s="81">
        <f t="shared" si="2"/>
        <v>77.91</v>
      </c>
      <c r="AF6" s="81">
        <f t="shared" si="2"/>
        <v>79.099999999999994</v>
      </c>
      <c r="AG6" s="81">
        <f t="shared" si="2"/>
        <v>79.33</v>
      </c>
      <c r="AH6" s="75" t="str">
        <f>IF(AH7="","",IF(AH7="-","【-】","【"&amp;SUBSTITUTE(TEXT(AH7,"#,##0.00"),"-","△")&amp;"】"))</f>
        <v>【78.36】</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1226.3800000000001</v>
      </c>
      <c r="BF6" s="81">
        <f t="shared" si="5"/>
        <v>1172.25</v>
      </c>
      <c r="BG6" s="81">
        <f t="shared" si="5"/>
        <v>1121.55</v>
      </c>
      <c r="BH6" s="81">
        <f t="shared" si="5"/>
        <v>1119.1400000000001</v>
      </c>
      <c r="BI6" s="81">
        <f t="shared" si="5"/>
        <v>2104.0500000000002</v>
      </c>
      <c r="BJ6" s="81">
        <f t="shared" si="5"/>
        <v>1144.79</v>
      </c>
      <c r="BK6" s="81">
        <f t="shared" si="5"/>
        <v>1061.58</v>
      </c>
      <c r="BL6" s="81">
        <f t="shared" si="5"/>
        <v>1007.7</v>
      </c>
      <c r="BM6" s="81">
        <f t="shared" si="5"/>
        <v>1018.52</v>
      </c>
      <c r="BN6" s="81">
        <f t="shared" si="5"/>
        <v>949.61</v>
      </c>
      <c r="BO6" s="75" t="str">
        <f>IF(BO7="","",IF(BO7="-","【-】","【"&amp;SUBSTITUTE(TEXT(BO7,"#,##0.00"),"-","△")&amp;"】"))</f>
        <v>【949.15】</v>
      </c>
      <c r="BP6" s="81">
        <f t="shared" ref="BP6:BY6" si="6">IF(BP7="",NA(),BP7)</f>
        <v>62.11</v>
      </c>
      <c r="BQ6" s="81">
        <f t="shared" si="6"/>
        <v>57.29</v>
      </c>
      <c r="BR6" s="81">
        <f t="shared" si="6"/>
        <v>54.46</v>
      </c>
      <c r="BS6" s="81">
        <f t="shared" si="6"/>
        <v>56.35</v>
      </c>
      <c r="BT6" s="81">
        <f t="shared" si="6"/>
        <v>28.57</v>
      </c>
      <c r="BU6" s="81">
        <f t="shared" si="6"/>
        <v>56.04</v>
      </c>
      <c r="BV6" s="81">
        <f t="shared" si="6"/>
        <v>58.52</v>
      </c>
      <c r="BW6" s="81">
        <f t="shared" si="6"/>
        <v>59.22</v>
      </c>
      <c r="BX6" s="81">
        <f t="shared" si="6"/>
        <v>58.79</v>
      </c>
      <c r="BY6" s="81">
        <f t="shared" si="6"/>
        <v>58.41</v>
      </c>
      <c r="BZ6" s="75" t="str">
        <f>IF(BZ7="","",IF(BZ7="-","【-】","【"&amp;SUBSTITUTE(TEXT(BZ7,"#,##0.00"),"-","△")&amp;"】"))</f>
        <v>【55.87】</v>
      </c>
      <c r="CA6" s="81">
        <f t="shared" ref="CA6:CJ6" si="7">IF(CA7="",NA(),CA7)</f>
        <v>297.10000000000002</v>
      </c>
      <c r="CB6" s="81">
        <f t="shared" si="7"/>
        <v>326.20999999999998</v>
      </c>
      <c r="CC6" s="81">
        <f t="shared" si="7"/>
        <v>343.79</v>
      </c>
      <c r="CD6" s="81">
        <f t="shared" si="7"/>
        <v>334.45</v>
      </c>
      <c r="CE6" s="81">
        <f t="shared" si="7"/>
        <v>344.77</v>
      </c>
      <c r="CF6" s="81">
        <f t="shared" si="7"/>
        <v>304.35000000000002</v>
      </c>
      <c r="CG6" s="81">
        <f t="shared" si="7"/>
        <v>296.3</v>
      </c>
      <c r="CH6" s="81">
        <f t="shared" si="7"/>
        <v>292.89999999999998</v>
      </c>
      <c r="CI6" s="81">
        <f t="shared" si="7"/>
        <v>298.25</v>
      </c>
      <c r="CJ6" s="81">
        <f t="shared" si="7"/>
        <v>303.27999999999997</v>
      </c>
      <c r="CK6" s="75" t="str">
        <f>IF(CK7="","",IF(CK7="-","【-】","【"&amp;SUBSTITUTE(TEXT(CK7,"#,##0.00"),"-","△")&amp;"】"))</f>
        <v>【288.19】</v>
      </c>
      <c r="CL6" s="81">
        <f t="shared" ref="CL6:CU6" si="8">IF(CL7="",NA(),CL7)</f>
        <v>64.739999999999995</v>
      </c>
      <c r="CM6" s="81">
        <f t="shared" si="8"/>
        <v>62.43</v>
      </c>
      <c r="CN6" s="81">
        <f t="shared" si="8"/>
        <v>61.87</v>
      </c>
      <c r="CO6" s="81">
        <f t="shared" si="8"/>
        <v>60.86</v>
      </c>
      <c r="CP6" s="81">
        <f t="shared" si="8"/>
        <v>55.99</v>
      </c>
      <c r="CQ6" s="81">
        <f t="shared" si="8"/>
        <v>55.9</v>
      </c>
      <c r="CR6" s="81">
        <f t="shared" si="8"/>
        <v>57.3</v>
      </c>
      <c r="CS6" s="81">
        <f t="shared" si="8"/>
        <v>56.76</v>
      </c>
      <c r="CT6" s="81">
        <f t="shared" si="8"/>
        <v>56.04</v>
      </c>
      <c r="CU6" s="81">
        <f t="shared" si="8"/>
        <v>58.52</v>
      </c>
      <c r="CV6" s="75" t="str">
        <f>IF(CV7="","",IF(CV7="-","【-】","【"&amp;SUBSTITUTE(TEXT(CV7,"#,##0.00"),"-","△")&amp;"】"))</f>
        <v>【56.31】</v>
      </c>
      <c r="CW6" s="81">
        <f t="shared" ref="CW6:DF6" si="9">IF(CW7="",NA(),CW7)</f>
        <v>73.08</v>
      </c>
      <c r="CX6" s="81">
        <f t="shared" si="9"/>
        <v>74.89</v>
      </c>
      <c r="CY6" s="81">
        <f t="shared" si="9"/>
        <v>73.989999999999995</v>
      </c>
      <c r="CZ6" s="81">
        <f t="shared" si="9"/>
        <v>73.44</v>
      </c>
      <c r="DA6" s="81">
        <f t="shared" si="9"/>
        <v>78.14</v>
      </c>
      <c r="DB6" s="81">
        <f t="shared" si="9"/>
        <v>73.28</v>
      </c>
      <c r="DC6" s="81">
        <f t="shared" si="9"/>
        <v>72.42</v>
      </c>
      <c r="DD6" s="81">
        <f t="shared" si="9"/>
        <v>73.069999999999993</v>
      </c>
      <c r="DE6" s="81">
        <f t="shared" si="9"/>
        <v>72.78</v>
      </c>
      <c r="DF6" s="81">
        <f t="shared" si="9"/>
        <v>71.33</v>
      </c>
      <c r="DG6" s="75" t="str">
        <f>IF(DG7="","",IF(DG7="-","【-】","【"&amp;SUBSTITUTE(TEXT(DG7,"#,##0.00"),"-","△")&amp;"】"))</f>
        <v>【71.88】</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75">
        <f t="shared" ref="ED6:EM6" si="12">IF(ED7="",NA(),ED7)</f>
        <v>0</v>
      </c>
      <c r="EE6" s="75">
        <f t="shared" si="12"/>
        <v>0</v>
      </c>
      <c r="EF6" s="75">
        <f t="shared" si="12"/>
        <v>0</v>
      </c>
      <c r="EG6" s="75">
        <f t="shared" si="12"/>
        <v>0</v>
      </c>
      <c r="EH6" s="75">
        <f t="shared" si="12"/>
        <v>0</v>
      </c>
      <c r="EI6" s="81">
        <f t="shared" si="12"/>
        <v>0.53</v>
      </c>
      <c r="EJ6" s="81">
        <f t="shared" si="12"/>
        <v>0.72</v>
      </c>
      <c r="EK6" s="81">
        <f t="shared" si="12"/>
        <v>0.53</v>
      </c>
      <c r="EL6" s="81">
        <f t="shared" si="12"/>
        <v>0.71</v>
      </c>
      <c r="EM6" s="81">
        <f t="shared" si="12"/>
        <v>0.72</v>
      </c>
      <c r="EN6" s="75" t="str">
        <f>IF(EN7="","",IF(EN7="-","【-】","【"&amp;SUBSTITUTE(TEXT(EN7,"#,##0.00"),"-","△")&amp;"】"))</f>
        <v>【0.80】</v>
      </c>
    </row>
    <row r="7" spans="1:144" s="59" customFormat="1">
      <c r="A7" s="60"/>
      <c r="B7" s="66">
        <v>2020</v>
      </c>
      <c r="C7" s="66">
        <v>303437</v>
      </c>
      <c r="D7" s="66">
        <v>47</v>
      </c>
      <c r="E7" s="66">
        <v>1</v>
      </c>
      <c r="F7" s="66">
        <v>0</v>
      </c>
      <c r="G7" s="66">
        <v>0</v>
      </c>
      <c r="H7" s="66" t="s">
        <v>95</v>
      </c>
      <c r="I7" s="66" t="s">
        <v>96</v>
      </c>
      <c r="J7" s="66" t="s">
        <v>97</v>
      </c>
      <c r="K7" s="66" t="s">
        <v>98</v>
      </c>
      <c r="L7" s="66" t="s">
        <v>99</v>
      </c>
      <c r="M7" s="66" t="s">
        <v>12</v>
      </c>
      <c r="N7" s="76" t="s">
        <v>39</v>
      </c>
      <c r="O7" s="76" t="s">
        <v>100</v>
      </c>
      <c r="P7" s="76">
        <v>96.36</v>
      </c>
      <c r="Q7" s="76">
        <v>3200</v>
      </c>
      <c r="R7" s="76">
        <v>4076</v>
      </c>
      <c r="S7" s="76">
        <v>44.15</v>
      </c>
      <c r="T7" s="76">
        <v>92.32</v>
      </c>
      <c r="U7" s="76">
        <v>3897</v>
      </c>
      <c r="V7" s="76">
        <v>19.149999999999999</v>
      </c>
      <c r="W7" s="76">
        <v>203.5</v>
      </c>
      <c r="X7" s="76">
        <v>69.16</v>
      </c>
      <c r="Y7" s="76">
        <v>63.44</v>
      </c>
      <c r="Z7" s="76">
        <v>60.19</v>
      </c>
      <c r="AA7" s="76">
        <v>61.83</v>
      </c>
      <c r="AB7" s="76">
        <v>59.36</v>
      </c>
      <c r="AC7" s="76">
        <v>77.56</v>
      </c>
      <c r="AD7" s="76">
        <v>78.510000000000005</v>
      </c>
      <c r="AE7" s="76">
        <v>77.91</v>
      </c>
      <c r="AF7" s="76">
        <v>79.099999999999994</v>
      </c>
      <c r="AG7" s="76">
        <v>79.33</v>
      </c>
      <c r="AH7" s="76">
        <v>78.36</v>
      </c>
      <c r="AI7" s="76"/>
      <c r="AJ7" s="76"/>
      <c r="AK7" s="76"/>
      <c r="AL7" s="76"/>
      <c r="AM7" s="76"/>
      <c r="AN7" s="76"/>
      <c r="AO7" s="76"/>
      <c r="AP7" s="76"/>
      <c r="AQ7" s="76"/>
      <c r="AR7" s="76"/>
      <c r="AS7" s="76"/>
      <c r="AT7" s="76"/>
      <c r="AU7" s="76"/>
      <c r="AV7" s="76"/>
      <c r="AW7" s="76"/>
      <c r="AX7" s="76"/>
      <c r="AY7" s="76"/>
      <c r="AZ7" s="76"/>
      <c r="BA7" s="76"/>
      <c r="BB7" s="76"/>
      <c r="BC7" s="76"/>
      <c r="BD7" s="76"/>
      <c r="BE7" s="76">
        <v>1226.3800000000001</v>
      </c>
      <c r="BF7" s="76">
        <v>1172.25</v>
      </c>
      <c r="BG7" s="76">
        <v>1121.55</v>
      </c>
      <c r="BH7" s="76">
        <v>1119.1400000000001</v>
      </c>
      <c r="BI7" s="76">
        <v>2104.0500000000002</v>
      </c>
      <c r="BJ7" s="76">
        <v>1144.79</v>
      </c>
      <c r="BK7" s="76">
        <v>1061.58</v>
      </c>
      <c r="BL7" s="76">
        <v>1007.7</v>
      </c>
      <c r="BM7" s="76">
        <v>1018.52</v>
      </c>
      <c r="BN7" s="76">
        <v>949.61</v>
      </c>
      <c r="BO7" s="76">
        <v>949.15</v>
      </c>
      <c r="BP7" s="76">
        <v>62.11</v>
      </c>
      <c r="BQ7" s="76">
        <v>57.29</v>
      </c>
      <c r="BR7" s="76">
        <v>54.46</v>
      </c>
      <c r="BS7" s="76">
        <v>56.35</v>
      </c>
      <c r="BT7" s="76">
        <v>28.57</v>
      </c>
      <c r="BU7" s="76">
        <v>56.04</v>
      </c>
      <c r="BV7" s="76">
        <v>58.52</v>
      </c>
      <c r="BW7" s="76">
        <v>59.22</v>
      </c>
      <c r="BX7" s="76">
        <v>58.79</v>
      </c>
      <c r="BY7" s="76">
        <v>58.41</v>
      </c>
      <c r="BZ7" s="76">
        <v>55.87</v>
      </c>
      <c r="CA7" s="76">
        <v>297.10000000000002</v>
      </c>
      <c r="CB7" s="76">
        <v>326.20999999999998</v>
      </c>
      <c r="CC7" s="76">
        <v>343.79</v>
      </c>
      <c r="CD7" s="76">
        <v>334.45</v>
      </c>
      <c r="CE7" s="76">
        <v>344.77</v>
      </c>
      <c r="CF7" s="76">
        <v>304.35000000000002</v>
      </c>
      <c r="CG7" s="76">
        <v>296.3</v>
      </c>
      <c r="CH7" s="76">
        <v>292.89999999999998</v>
      </c>
      <c r="CI7" s="76">
        <v>298.25</v>
      </c>
      <c r="CJ7" s="76">
        <v>303.27999999999997</v>
      </c>
      <c r="CK7" s="76">
        <v>288.19</v>
      </c>
      <c r="CL7" s="76">
        <v>64.739999999999995</v>
      </c>
      <c r="CM7" s="76">
        <v>62.43</v>
      </c>
      <c r="CN7" s="76">
        <v>61.87</v>
      </c>
      <c r="CO7" s="76">
        <v>60.86</v>
      </c>
      <c r="CP7" s="76">
        <v>55.99</v>
      </c>
      <c r="CQ7" s="76">
        <v>55.9</v>
      </c>
      <c r="CR7" s="76">
        <v>57.3</v>
      </c>
      <c r="CS7" s="76">
        <v>56.76</v>
      </c>
      <c r="CT7" s="76">
        <v>56.04</v>
      </c>
      <c r="CU7" s="76">
        <v>58.52</v>
      </c>
      <c r="CV7" s="76">
        <v>56.31</v>
      </c>
      <c r="CW7" s="76">
        <v>73.08</v>
      </c>
      <c r="CX7" s="76">
        <v>74.89</v>
      </c>
      <c r="CY7" s="76">
        <v>73.989999999999995</v>
      </c>
      <c r="CZ7" s="76">
        <v>73.44</v>
      </c>
      <c r="DA7" s="76">
        <v>78.14</v>
      </c>
      <c r="DB7" s="76">
        <v>73.28</v>
      </c>
      <c r="DC7" s="76">
        <v>72.42</v>
      </c>
      <c r="DD7" s="76">
        <v>73.069999999999993</v>
      </c>
      <c r="DE7" s="76">
        <v>72.78</v>
      </c>
      <c r="DF7" s="76">
        <v>71.33</v>
      </c>
      <c r="DG7" s="76">
        <v>71.88</v>
      </c>
      <c r="DH7" s="76"/>
      <c r="DI7" s="76"/>
      <c r="DJ7" s="76"/>
      <c r="DK7" s="76"/>
      <c r="DL7" s="76"/>
      <c r="DM7" s="76"/>
      <c r="DN7" s="76"/>
      <c r="DO7" s="76"/>
      <c r="DP7" s="76"/>
      <c r="DQ7" s="76"/>
      <c r="DR7" s="76"/>
      <c r="DS7" s="76"/>
      <c r="DT7" s="76"/>
      <c r="DU7" s="76"/>
      <c r="DV7" s="76"/>
      <c r="DW7" s="76"/>
      <c r="DX7" s="76"/>
      <c r="DY7" s="76"/>
      <c r="DZ7" s="76"/>
      <c r="EA7" s="76"/>
      <c r="EB7" s="76"/>
      <c r="EC7" s="76"/>
      <c r="ED7" s="76">
        <v>0</v>
      </c>
      <c r="EE7" s="76">
        <v>0</v>
      </c>
      <c r="EF7" s="76">
        <v>0</v>
      </c>
      <c r="EG7" s="76">
        <v>0</v>
      </c>
      <c r="EH7" s="76">
        <v>0</v>
      </c>
      <c r="EI7" s="76">
        <v>0.53</v>
      </c>
      <c r="EJ7" s="76">
        <v>0.72</v>
      </c>
      <c r="EK7" s="76">
        <v>0.53</v>
      </c>
      <c r="EL7" s="76">
        <v>0.71</v>
      </c>
      <c r="EM7" s="76">
        <v>0.72</v>
      </c>
      <c r="EN7" s="76">
        <v>0.8</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1"/>
      <c r="B9" s="61" t="s">
        <v>101</v>
      </c>
      <c r="C9" s="61" t="s">
        <v>102</v>
      </c>
      <c r="D9" s="61" t="s">
        <v>103</v>
      </c>
      <c r="E9" s="61" t="s">
        <v>104</v>
      </c>
      <c r="F9" s="61" t="s">
        <v>105</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1" t="s">
        <v>51</v>
      </c>
      <c r="B10" s="67">
        <f>DATEVALUE($B7+12-B11&amp;"/1/"&amp;B12)</f>
        <v>46753</v>
      </c>
      <c r="C10" s="67">
        <f>DATEVALUE($B7+12-C11&amp;"/1/"&amp;C12)</f>
        <v>47119</v>
      </c>
      <c r="D10" s="67">
        <f>DATEVALUE($B7+12-D11&amp;"/1/"&amp;D12)</f>
        <v>47484</v>
      </c>
      <c r="E10" s="69">
        <f>DATEVALUE($B7+12-E11&amp;"/1/"&amp;E12)</f>
        <v>47849</v>
      </c>
      <c r="F10" s="69">
        <f>DATEVALUE($B7+12-F11&amp;"/1/"&amp;F12)</f>
        <v>48215</v>
      </c>
    </row>
    <row r="11" spans="1:144">
      <c r="B11">
        <v>4</v>
      </c>
      <c r="C11">
        <v>3</v>
      </c>
      <c r="D11">
        <v>2</v>
      </c>
      <c r="E11">
        <v>1</v>
      </c>
      <c r="F11">
        <v>0</v>
      </c>
      <c r="G11" t="s">
        <v>106</v>
      </c>
    </row>
    <row r="12" spans="1:144">
      <c r="B12">
        <v>1</v>
      </c>
      <c r="C12">
        <v>1</v>
      </c>
      <c r="D12">
        <v>1</v>
      </c>
      <c r="E12">
        <v>1</v>
      </c>
      <c r="F12">
        <v>2</v>
      </c>
      <c r="G12" t="s">
        <v>107</v>
      </c>
    </row>
    <row r="13" spans="1:144">
      <c r="B13" t="s">
        <v>108</v>
      </c>
      <c r="C13" t="s">
        <v>108</v>
      </c>
      <c r="D13" t="s">
        <v>108</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狹間　新司</cp:lastModifiedBy>
  <dcterms:created xsi:type="dcterms:W3CDTF">2021-12-03T07:04:11Z</dcterms:created>
  <dcterms:modified xsi:type="dcterms:W3CDTF">2022-01-12T00:23:31Z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2022-01-12T00:23:31Z</vt:filetime>
  </property>
</Properties>
</file>