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4財政班\公営企業チーム（091013以降）\◆公営企業チーム共通◆\43 経営比較分析表\令和03年度\【本調査】経営比較分析表の分析等について（依頼）\03_団体回答\◎_08_紀の川市\"/>
    </mc:Choice>
  </mc:AlternateContent>
  <workbookProtection workbookAlgorithmName="SHA-512" workbookHashValue="3kdUZbrC/2O7TyAkrzHQyi/i9uYYckVBnHc/IDxRXV3IqHkboVuaL9dgNu5lGa3o96OIA9mTN2LeaNV8SXHKjg==" workbookSaltValue="5qwPbM13h3xwsuVNxYfLt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<sst xmlns="http://schemas.openxmlformats.org/spreadsheetml/2006/main" count="262" uniqueCount="108">
  <si>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</si>
  <si>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</si>
  <si>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</si>
  <si>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</si>
  <si>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</si>
  <si>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</si>
  <si>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</si>
  <si>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</si>
  <si>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</si>
  <si>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</si>
  <si>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</si>
  <si>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</si>
  <si>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</si>
  <si>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</si>
  <si>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</si>
  <si>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</si>
  <si>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</si>
  <si>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</si>
  <si>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</si>
  <si>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</si>
  <si>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</si>
  <si>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</si>
  <si>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</si>
  <si>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</si>
  <si>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</si>
  <si>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</si>
  <si>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</si>
  <si>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</si>
  <si>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</si>
  <si>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</si>
  <si>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</si>
  <si>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</si>
  <si>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</si>
  <si>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</si>
  <si>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</si>
  <si>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</si>
  <si>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</si>
  <si>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</si>
  <si>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</si>
  <si>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</si>
  <si>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</si>
  <si>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</si>
  <si>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</si>
  <si>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</si>
  <si>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</si>
  <si>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</si>
  <si>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</si>
  <si>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</si>
  <si>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</si>
  <si>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</si>
  <si>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</si>
  <si>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</si>
  <si>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</si>
  <si>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</si>
  <si>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</si>
  <si>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</si>
  <si>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</si>
  <si>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</si>
  <si>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</si>
  <si>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</si>
  <si>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</si>
  <si>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</si>
  <si>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</si>
  <si>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</si>
  <si>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</si>
  <si>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</si>
  <si>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</si>
  <si>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</si>
  <si>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</si>
  <si>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</si>
  <si>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</si>
  <si>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</si>
  <si>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</si>
  <si>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</si>
  <si>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</si>
  <si>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</si>
  <si>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</si>
  <si>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</si>
  <si>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</si>
  <si>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</si>
  <si>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</si>
  <si>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</si>
  <si>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</si>
  <si>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</si>
  <si>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</si>
  <si>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</si>
  <si>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</si>
  <si>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</si>
  <si>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</si>
  <si>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302082</t>
  </si>
  <si>
    <t>46</t>
  </si>
  <si>
    <t>02</t>
  </si>
  <si>
    <t>0</t>
  </si>
  <si>
    <t>000</t>
  </si>
  <si>
    <t>和歌山県　紀の川市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</si>
  <si>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</si>
  <si>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</si>
  <si>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</si>
  <si>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</si>
  <si>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</si>
  <si>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</si>
  <si>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</si>
  <si>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</si>
  <si>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</si>
  <si>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</si>
  <si>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
　令和２年度においては、100％以上で全国・類似団体平均も上回っています。しかし、修繕費等の増加により、対前年度比6.34％の減少となっています。
②累積欠損金比率は発生していません。
③流動比率
　令和２年度においては、企業債の償還が進み、対前年度比48.13％の増加となっています。
④企業債残高対給水収益比率
　令和２年度は、対前年度比▲20.08％と減少傾向となっているものの、全国・類似団体平均と比較すると企業債残高が多額となっています。今後、企業債の償還が更に進むことで当該比率の減少も予想されますが、今後の更新計画に備えた計画的な企業債の活用が必要です。
⑤料金回収率
　上記①と同様、修繕費等の増加により対前年度比3.4％の減少となっています。
⑥給水原価
　上記①と同様、修繕費等の増加により対前年度比1.49円の増加となっています。
⑦施設利用率
　類似団体平均より高いものの、全国平均より低い状況であるため、新たな給水先の確保や更新時に施設規模の見直しを検討することも必要です。
⑧契約率
　類似団体平均より高いものの、全国平均より低い状況であるため、新たな給水先の確保や更新時に施設規模の見直しを検討することも必要です。</t>
    <phoneticPr fontId="5"/>
  </si>
  <si>
    <t>①有形固定資産減価償却率
　全国・類似団体平均を下回っているものの、対前年度比0.87％と経年比較では増加傾向であるため、今後、計画的な更新が必要です。
②管路経年化率
　当市は比較的新しい管路が多い状況ですが、一部の管路において、数年後には耐用年数を経過する見込みであり、限られた財源の中で優先度を考慮し、計画的な更新を実施することが必要です。
③管路更新率
　当市の事業規模は極小規模であるため、緊急的な漏水対策等による更新以外は、計画的な更新を実施していませんが、今後、一部の管路において、数年後には耐用年数を経過する見込みであり、限られた財源の中で優先度を考慮し、計画的な更新を実施することが必要です。</t>
    <phoneticPr fontId="5"/>
  </si>
  <si>
    <t>　当市工業用水道事業における経営状況は、規模が極小であるため、給水収益の増減が経営に大きな影響を及ぼします。安定的で持続可能な経営を実現するためには、給水収益の確保が重要であるため、現在の契約水量維持を図りつつ、一般施策と協調しながら新たな給水先の確保や契約水量の増加を図る努力が必要です。
　また、安定的な事業経営と健全な資産を維持するためにも令和２年度に策定した経営戦略を基に、今後、老朽化が進む施設・管路の更新事業や耐震事業等の必要不可欠な投資事業の財源を確保するために、経費削減などの更なる効率化に努め、投資計画と財政計画の均衡を図りながら計画的な事業推進を図ります。</t>
    <rPh sb="179" eb="181">
      <t>サクテイ</t>
    </rPh>
    <rPh sb="188" eb="189">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</si>
</sst>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34.96</c:v>
                </c:pt>
                <c:pt idx="1">
                  <c:v>37.24</c:v>
                </c:pt>
                <c:pt idx="2">
                  <c:v>39.520000000000003</c:v>
                </c:pt>
                <c:pt idx="3">
                  <c:v>41.81</c:v>
                </c:pt>
                <c:pt idx="4">
                  <c:v>42.68</c:v>
                </c:pt>
              </c:numCache>
            </c:numRef>
          </c:val>
          <c:extLst>
            <c:ext xmlns:c16="http://schemas.microsoft.com/office/drawing/2014/chart" uri="{C3380CC4-5D6E-409C-BE32-E72D297353CC}">
              <c16:uniqueId val="{00000000-4EAB-458B-9FE3-A5D6EB8F3D3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c:ext xmlns:c16="http://schemas.microsoft.com/office/drawing/2014/chart" uri="{C3380CC4-5D6E-409C-BE32-E72D297353CC}">
              <c16:uniqueId val="{00000001-4EAB-458B-9FE3-A5D6EB8F3D3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43-4784-AAD6-2A55246040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c:ext xmlns:c16="http://schemas.microsoft.com/office/drawing/2014/chart" uri="{C3380CC4-5D6E-409C-BE32-E72D297353CC}">
              <c16:uniqueId val="{00000001-A943-4784-AAD6-2A55246040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123.26</c:v>
                </c:pt>
                <c:pt idx="1">
                  <c:v>127.97</c:v>
                </c:pt>
                <c:pt idx="2">
                  <c:v>143.44</c:v>
                </c:pt>
                <c:pt idx="3">
                  <c:v>134.93</c:v>
                </c:pt>
                <c:pt idx="4">
                  <c:v>128.59</c:v>
                </c:pt>
              </c:numCache>
            </c:numRef>
          </c:val>
          <c:extLst>
            <c:ext xmlns:c16="http://schemas.microsoft.com/office/drawing/2014/chart" uri="{C3380CC4-5D6E-409C-BE32-E72D297353CC}">
              <c16:uniqueId val="{00000000-56E3-4EE9-982E-733BAADBB4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c:ext xmlns:c16="http://schemas.microsoft.com/office/drawing/2014/chart" uri="{C3380CC4-5D6E-409C-BE32-E72D297353CC}">
              <c16:uniqueId val="{00000001-56E3-4EE9-982E-733BAADBB4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B1-4C36-BFC8-8E1E36C2293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c:ext xmlns:c16="http://schemas.microsoft.com/office/drawing/2014/chart" uri="{C3380CC4-5D6E-409C-BE32-E72D297353CC}">
              <c16:uniqueId val="{00000001-07B1-4C36-BFC8-8E1E36C2293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6F-4352-AE3A-054E498A9F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c:ext xmlns:c16="http://schemas.microsoft.com/office/drawing/2014/chart" uri="{C3380CC4-5D6E-409C-BE32-E72D297353CC}">
              <c16:uniqueId val="{00000001-076F-4352-AE3A-054E498A9FB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639.54</c:v>
                </c:pt>
                <c:pt idx="1">
                  <c:v>721.06</c:v>
                </c:pt>
                <c:pt idx="2">
                  <c:v>747.82</c:v>
                </c:pt>
                <c:pt idx="3">
                  <c:v>1138.75</c:v>
                </c:pt>
                <c:pt idx="4">
                  <c:v>1186.8800000000001</c:v>
                </c:pt>
              </c:numCache>
            </c:numRef>
          </c:val>
          <c:extLst>
            <c:ext xmlns:c16="http://schemas.microsoft.com/office/drawing/2014/chart" uri="{C3380CC4-5D6E-409C-BE32-E72D297353CC}">
              <c16:uniqueId val="{00000000-E8BF-45CC-A72E-A24A818956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c:ext xmlns:c16="http://schemas.microsoft.com/office/drawing/2014/chart" uri="{C3380CC4-5D6E-409C-BE32-E72D297353CC}">
              <c16:uniqueId val="{00000001-E8BF-45CC-A72E-A24A818956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838.66</c:v>
                </c:pt>
                <c:pt idx="1">
                  <c:v>784.53</c:v>
                </c:pt>
                <c:pt idx="2">
                  <c:v>739.74</c:v>
                </c:pt>
                <c:pt idx="3">
                  <c:v>694.01</c:v>
                </c:pt>
                <c:pt idx="4">
                  <c:v>673.93</c:v>
                </c:pt>
              </c:numCache>
            </c:numRef>
          </c:val>
          <c:extLst>
            <c:ext xmlns:c16="http://schemas.microsoft.com/office/drawing/2014/chart" uri="{C3380CC4-5D6E-409C-BE32-E72D297353CC}">
              <c16:uniqueId val="{00000000-B8DE-4F79-88F2-F70C5B036B7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c:ext xmlns:c16="http://schemas.microsoft.com/office/drawing/2014/chart" uri="{C3380CC4-5D6E-409C-BE32-E72D297353CC}">
              <c16:uniqueId val="{00000001-B8DE-4F79-88F2-F70C5B036B7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123.95</c:v>
                </c:pt>
                <c:pt idx="1">
                  <c:v>123.6</c:v>
                </c:pt>
                <c:pt idx="2">
                  <c:v>139.72999999999999</c:v>
                </c:pt>
                <c:pt idx="3">
                  <c:v>130.88999999999999</c:v>
                </c:pt>
                <c:pt idx="4">
                  <c:v>127.49</c:v>
                </c:pt>
              </c:numCache>
            </c:numRef>
          </c:val>
          <c:extLst>
            <c:ext xmlns:c16="http://schemas.microsoft.com/office/drawing/2014/chart" uri="{C3380CC4-5D6E-409C-BE32-E72D297353CC}">
              <c16:uniqueId val="{00000000-6837-49C5-963E-35B8B4C35C9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c:ext xmlns:c16="http://schemas.microsoft.com/office/drawing/2014/chart" uri="{C3380CC4-5D6E-409C-BE32-E72D297353CC}">
              <c16:uniqueId val="{00000001-6837-49C5-963E-35B8B4C35C9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61.95</c:v>
                </c:pt>
                <c:pt idx="1">
                  <c:v>62.13</c:v>
                </c:pt>
                <c:pt idx="2">
                  <c:v>54.98</c:v>
                </c:pt>
                <c:pt idx="3">
                  <c:v>58.87</c:v>
                </c:pt>
                <c:pt idx="4">
                  <c:v>60.36</c:v>
                </c:pt>
              </c:numCache>
            </c:numRef>
          </c:val>
          <c:extLst>
            <c:ext xmlns:c16="http://schemas.microsoft.com/office/drawing/2014/chart" uri="{C3380CC4-5D6E-409C-BE32-E72D297353CC}">
              <c16:uniqueId val="{00000000-9FD1-46D5-A503-79A807BA1B3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c:ext xmlns:c16="http://schemas.microsoft.com/office/drawing/2014/chart" uri="{C3380CC4-5D6E-409C-BE32-E72D297353CC}">
              <c16:uniqueId val="{00000001-9FD1-46D5-A503-79A807BA1B3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51.52</c:v>
                </c:pt>
                <c:pt idx="1">
                  <c:v>53.48</c:v>
                </c:pt>
                <c:pt idx="2">
                  <c:v>53.3</c:v>
                </c:pt>
                <c:pt idx="3">
                  <c:v>52.78</c:v>
                </c:pt>
                <c:pt idx="4">
                  <c:v>50.65</c:v>
                </c:pt>
              </c:numCache>
            </c:numRef>
          </c:val>
          <c:extLst>
            <c:ext xmlns:c16="http://schemas.microsoft.com/office/drawing/2014/chart" uri="{C3380CC4-5D6E-409C-BE32-E72D297353CC}">
              <c16:uniqueId val="{00000000-847F-4463-9CC2-AF815EDBC1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c:ext xmlns:c16="http://schemas.microsoft.com/office/drawing/2014/chart" uri="{C3380CC4-5D6E-409C-BE32-E72D297353CC}">
              <c16:uniqueId val="{00000001-847F-4463-9CC2-AF815EDBC11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57.61</c:v>
                </c:pt>
                <c:pt idx="1">
                  <c:v>58.91</c:v>
                </c:pt>
                <c:pt idx="2">
                  <c:v>57.83</c:v>
                </c:pt>
                <c:pt idx="3">
                  <c:v>56.96</c:v>
                </c:pt>
                <c:pt idx="4">
                  <c:v>58.26</c:v>
                </c:pt>
              </c:numCache>
            </c:numRef>
          </c:val>
          <c:extLst>
            <c:ext xmlns:c16="http://schemas.microsoft.com/office/drawing/2014/chart" uri="{C3380CC4-5D6E-409C-BE32-E72D297353CC}">
              <c16:uniqueId val="{00000000-1217-4C42-A7DD-A48DC104B5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c:ext xmlns:c16="http://schemas.microsoft.com/office/drawing/2014/chart" uri="{C3380CC4-5D6E-409C-BE32-E72D297353CC}">
              <c16:uniqueId val="{00000001-1217-4C42-A7DD-A48DC104B51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FA55"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和歌山県　紀の川市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2300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1165</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45.1</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9</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1340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105</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H28</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H29</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H30</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R01</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R02</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H28</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H29</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H30</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R01</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R02</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H28</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H29</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H30</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R01</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R02</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H28</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H29</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H30</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R01</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R02</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123.26</v>
      </c>
      <c r="Y32" s="107"/>
      <c r="Z32" s="107"/>
      <c r="AA32" s="107"/>
      <c r="AB32" s="107"/>
      <c r="AC32" s="107"/>
      <c r="AD32" s="107"/>
      <c r="AE32" s="107"/>
      <c r="AF32" s="107"/>
      <c r="AG32" s="107"/>
      <c r="AH32" s="107"/>
      <c r="AI32" s="107"/>
      <c r="AJ32" s="107"/>
      <c r="AK32" s="107"/>
      <c r="AL32" s="107"/>
      <c r="AM32" s="107"/>
      <c r="AN32" s="107"/>
      <c r="AO32" s="107"/>
      <c r="AP32" s="107"/>
      <c r="AQ32" s="108"/>
      <c r="AR32" s="106">
        <f>データ!U6</f>
        <v>127.97</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143.44</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134.93</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128.59</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639.54</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721.06</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747.82</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1138.75</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1186.8800000000001</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838.66</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784.53</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739.74</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694.01</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673.93</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120</v>
      </c>
      <c r="Y33" s="107"/>
      <c r="Z33" s="107"/>
      <c r="AA33" s="107"/>
      <c r="AB33" s="107"/>
      <c r="AC33" s="107"/>
      <c r="AD33" s="107"/>
      <c r="AE33" s="107"/>
      <c r="AF33" s="107"/>
      <c r="AG33" s="107"/>
      <c r="AH33" s="107"/>
      <c r="AI33" s="107"/>
      <c r="AJ33" s="107"/>
      <c r="AK33" s="107"/>
      <c r="AL33" s="107"/>
      <c r="AM33" s="107"/>
      <c r="AN33" s="107"/>
      <c r="AO33" s="107"/>
      <c r="AP33" s="107"/>
      <c r="AQ33" s="108"/>
      <c r="AR33" s="106">
        <f>データ!Z6</f>
        <v>113.67</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110.79</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108.76</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110.19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115.82</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118.97</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121.15</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125.8</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132.55000000000001</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549.77</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730.25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868.31</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732.52</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819.73</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536.28</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514.66</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504.81</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498.01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490.39</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6"/>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8"/>
      <c r="DV34" s="2"/>
      <c r="DW34" s="2"/>
      <c r="DX34" s="2"/>
      <c r="DY34" s="2"/>
      <c r="DZ34" s="2"/>
      <c r="EA34" s="2"/>
      <c r="EB34" s="2"/>
      <c r="EC34" s="2"/>
      <c r="ED34" s="66"/>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8"/>
      <c r="IP34" s="2"/>
      <c r="IQ34" s="2"/>
      <c r="IR34" s="2"/>
      <c r="IS34" s="2"/>
      <c r="IT34" s="2"/>
      <c r="IU34" s="2"/>
      <c r="IV34" s="2"/>
      <c r="IW34" s="2"/>
      <c r="IX34" s="66"/>
      <c r="IY34" s="67"/>
      <c r="IZ34" s="67"/>
      <c r="JA34" s="67"/>
      <c r="JB34" s="67"/>
      <c r="JC34" s="67"/>
      <c r="JD34" s="67"/>
      <c r="JE34" s="67"/>
      <c r="JF34" s="67"/>
      <c r="JG34" s="67"/>
      <c r="JH34" s="67"/>
      <c r="JI34" s="67"/>
      <c r="JJ34" s="67"/>
      <c r="JK34" s="67"/>
      <c r="JL34" s="67"/>
      <c r="JM34" s="67"/>
      <c r="JN34" s="67"/>
      <c r="JO34" s="67"/>
      <c r="JP34" s="67"/>
      <c r="JQ34" s="67"/>
      <c r="JR34" s="67"/>
      <c r="JS34" s="67"/>
      <c r="JT34" s="67"/>
      <c r="JU34" s="67"/>
      <c r="JV34" s="67"/>
      <c r="JW34" s="67"/>
      <c r="JX34" s="67"/>
      <c r="JY34" s="67"/>
      <c r="JZ34" s="67"/>
      <c r="KA34" s="67"/>
      <c r="KB34" s="67"/>
      <c r="KC34" s="67"/>
      <c r="KD34" s="67"/>
      <c r="KE34" s="67"/>
      <c r="KF34" s="67"/>
      <c r="KG34" s="67"/>
      <c r="KH34" s="67"/>
      <c r="KI34" s="67"/>
      <c r="KJ34" s="67"/>
      <c r="KK34" s="67"/>
      <c r="KL34" s="67"/>
      <c r="KM34" s="67"/>
      <c r="KN34" s="67"/>
      <c r="KO34" s="67"/>
      <c r="KP34" s="67"/>
      <c r="KQ34" s="67"/>
      <c r="KR34" s="67"/>
      <c r="KS34" s="67"/>
      <c r="KT34" s="67"/>
      <c r="KU34" s="67"/>
      <c r="KV34" s="67"/>
      <c r="KW34" s="67"/>
      <c r="KX34" s="67"/>
      <c r="KY34" s="67"/>
      <c r="KZ34" s="67"/>
      <c r="LA34" s="67"/>
      <c r="LB34" s="67"/>
      <c r="LC34" s="67"/>
      <c r="LD34" s="67"/>
      <c r="LE34" s="67"/>
      <c r="LF34" s="67"/>
      <c r="LG34" s="67"/>
      <c r="LH34" s="67"/>
      <c r="LI34" s="67"/>
      <c r="LJ34" s="67"/>
      <c r="LK34" s="67"/>
      <c r="LL34" s="67"/>
      <c r="LM34" s="67"/>
      <c r="LN34" s="67"/>
      <c r="LO34" s="67"/>
      <c r="LP34" s="67"/>
      <c r="LQ34" s="67"/>
      <c r="LR34" s="67"/>
      <c r="LS34" s="67"/>
      <c r="LT34" s="67"/>
      <c r="LU34" s="67"/>
      <c r="LV34" s="67"/>
      <c r="LW34" s="67"/>
      <c r="LX34" s="67"/>
      <c r="LY34" s="67"/>
      <c r="LZ34" s="67"/>
      <c r="MA34" s="67"/>
      <c r="MB34" s="67"/>
      <c r="MC34" s="67"/>
      <c r="MD34" s="67"/>
      <c r="ME34" s="67"/>
      <c r="MF34" s="67"/>
      <c r="MG34" s="67"/>
      <c r="MH34" s="67"/>
      <c r="MI34" s="67"/>
      <c r="MJ34" s="67"/>
      <c r="MK34" s="67"/>
      <c r="ML34" s="67"/>
      <c r="MM34" s="67"/>
      <c r="MN34" s="67"/>
      <c r="MO34" s="67"/>
      <c r="MP34" s="67"/>
      <c r="MQ34" s="67"/>
      <c r="MR34" s="67"/>
      <c r="MS34" s="67"/>
      <c r="MT34" s="67"/>
      <c r="MU34" s="67"/>
      <c r="MV34" s="67"/>
      <c r="MW34" s="67"/>
      <c r="MX34" s="67"/>
      <c r="MY34" s="67"/>
      <c r="MZ34" s="67"/>
      <c r="NA34" s="67"/>
      <c r="NB34" s="67"/>
      <c r="NC34" s="67"/>
      <c r="ND34" s="67"/>
      <c r="NE34" s="67"/>
      <c r="NF34" s="67"/>
      <c r="NG34" s="67"/>
      <c r="NH34" s="67"/>
      <c r="NI34" s="68"/>
      <c r="NJ34" s="2"/>
      <c r="NK34" s="2"/>
      <c r="NL34" s="2"/>
      <c r="NM34" s="2"/>
      <c r="NN34" s="2"/>
      <c r="NO34" s="2"/>
      <c r="NP34" s="2"/>
      <c r="NQ34" s="2"/>
      <c r="NR34" s="66"/>
      <c r="NS34" s="67"/>
      <c r="NT34" s="67"/>
      <c r="NU34" s="67"/>
      <c r="NV34" s="67"/>
      <c r="NW34" s="67"/>
      <c r="NX34" s="67"/>
      <c r="NY34" s="67"/>
      <c r="NZ34" s="67"/>
      <c r="OA34" s="67"/>
      <c r="OB34" s="67"/>
      <c r="OC34" s="67"/>
      <c r="OD34" s="67"/>
      <c r="OE34" s="67"/>
      <c r="OF34" s="67"/>
      <c r="OG34" s="67"/>
      <c r="OH34" s="67"/>
      <c r="OI34" s="67"/>
      <c r="OJ34" s="67"/>
      <c r="OK34" s="67"/>
      <c r="OL34" s="67"/>
      <c r="OM34" s="67"/>
      <c r="ON34" s="67"/>
      <c r="OO34" s="67"/>
      <c r="OP34" s="67"/>
      <c r="OQ34" s="67"/>
      <c r="OR34" s="67"/>
      <c r="OS34" s="67"/>
      <c r="OT34" s="67"/>
      <c r="OU34" s="67"/>
      <c r="OV34" s="67"/>
      <c r="OW34" s="67"/>
      <c r="OX34" s="67"/>
      <c r="OY34" s="67"/>
      <c r="OZ34" s="67"/>
      <c r="PA34" s="67"/>
      <c r="PB34" s="67"/>
      <c r="PC34" s="67"/>
      <c r="PD34" s="67"/>
      <c r="PE34" s="67"/>
      <c r="PF34" s="67"/>
      <c r="PG34" s="67"/>
      <c r="PH34" s="67"/>
      <c r="PI34" s="67"/>
      <c r="PJ34" s="67"/>
      <c r="PK34" s="67"/>
      <c r="PL34" s="67"/>
      <c r="PM34" s="67"/>
      <c r="PN34" s="67"/>
      <c r="PO34" s="67"/>
      <c r="PP34" s="67"/>
      <c r="PQ34" s="67"/>
      <c r="PR34" s="67"/>
      <c r="PS34" s="67"/>
      <c r="PT34" s="67"/>
      <c r="PU34" s="67"/>
      <c r="PV34" s="67"/>
      <c r="PW34" s="67"/>
      <c r="PX34" s="67"/>
      <c r="PY34" s="67"/>
      <c r="PZ34" s="67"/>
      <c r="QA34" s="67"/>
      <c r="QB34" s="67"/>
      <c r="QC34" s="67"/>
      <c r="QD34" s="67"/>
      <c r="QE34" s="67"/>
      <c r="QF34" s="67"/>
      <c r="QG34" s="67"/>
      <c r="QH34" s="67"/>
      <c r="QI34" s="67"/>
      <c r="QJ34" s="67"/>
      <c r="QK34" s="67"/>
      <c r="QL34" s="67"/>
      <c r="QM34" s="67"/>
      <c r="QN34" s="67"/>
      <c r="QO34" s="67"/>
      <c r="QP34" s="67"/>
      <c r="QQ34" s="67"/>
      <c r="QR34" s="67"/>
      <c r="QS34" s="67"/>
      <c r="QT34" s="67"/>
      <c r="QU34" s="67"/>
      <c r="QV34" s="67"/>
      <c r="QW34" s="67"/>
      <c r="QX34" s="67"/>
      <c r="QY34" s="67"/>
      <c r="QZ34" s="67"/>
      <c r="RA34" s="67"/>
      <c r="RB34" s="67"/>
      <c r="RC34" s="67"/>
      <c r="RD34" s="67"/>
      <c r="RE34" s="67"/>
      <c r="RF34" s="67"/>
      <c r="RG34" s="67"/>
      <c r="RH34" s="67"/>
      <c r="RI34" s="67"/>
      <c r="RJ34" s="67"/>
      <c r="RK34" s="67"/>
      <c r="RL34" s="67"/>
      <c r="RM34" s="67"/>
      <c r="RN34" s="67"/>
      <c r="RO34" s="67"/>
      <c r="RP34" s="67"/>
      <c r="RQ34" s="67"/>
      <c r="RR34" s="67"/>
      <c r="RS34" s="67"/>
      <c r="RT34" s="67"/>
      <c r="RU34" s="67"/>
      <c r="RV34" s="67"/>
      <c r="RW34" s="67"/>
      <c r="RX34" s="67"/>
      <c r="RY34" s="67"/>
      <c r="RZ34" s="67"/>
      <c r="SA34" s="67"/>
      <c r="SB34" s="67"/>
      <c r="SC34" s="68"/>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106</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H28</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H29</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H30</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R01</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R02</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H28</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H29</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H30</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R01</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R02</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H28</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H29</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H30</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R01</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R02</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H28</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H29</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H30</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R01</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R02</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123.95</v>
      </c>
      <c r="Y55" s="107"/>
      <c r="Z55" s="107"/>
      <c r="AA55" s="107"/>
      <c r="AB55" s="107"/>
      <c r="AC55" s="107"/>
      <c r="AD55" s="107"/>
      <c r="AE55" s="107"/>
      <c r="AF55" s="107"/>
      <c r="AG55" s="107"/>
      <c r="AH55" s="107"/>
      <c r="AI55" s="107"/>
      <c r="AJ55" s="107"/>
      <c r="AK55" s="107"/>
      <c r="AL55" s="107"/>
      <c r="AM55" s="107"/>
      <c r="AN55" s="107"/>
      <c r="AO55" s="107"/>
      <c r="AP55" s="107"/>
      <c r="AQ55" s="108"/>
      <c r="AR55" s="106">
        <f>データ!BM6</f>
        <v>123.6</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139.72999999999999</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130.88999999999999</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127.49</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61.95</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62.13</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54.98</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58.87</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60.36</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51.52</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53.48</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53.3</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52.78</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50.65</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57.61</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58.91</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57.83</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56.96</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58.26</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100.54</v>
      </c>
      <c r="Y56" s="107"/>
      <c r="Z56" s="107"/>
      <c r="AA56" s="107"/>
      <c r="AB56" s="107"/>
      <c r="AC56" s="107"/>
      <c r="AD56" s="107"/>
      <c r="AE56" s="107"/>
      <c r="AF56" s="107"/>
      <c r="AG56" s="107"/>
      <c r="AH56" s="107"/>
      <c r="AI56" s="107"/>
      <c r="AJ56" s="107"/>
      <c r="AK56" s="107"/>
      <c r="AL56" s="107"/>
      <c r="AM56" s="107"/>
      <c r="AN56" s="107"/>
      <c r="AO56" s="107"/>
      <c r="AP56" s="107"/>
      <c r="AQ56" s="108"/>
      <c r="AR56" s="106">
        <f>データ!BR6</f>
        <v>95.99</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94.91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90.22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90.8</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42.19</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44.55</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47.36</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49.94</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50.56</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35.54</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35.24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35.22</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34.92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34.19</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50.81</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50.28</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51.42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50.9</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49.05</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6"/>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8"/>
      <c r="DV57" s="2"/>
      <c r="DW57" s="2"/>
      <c r="DX57" s="2"/>
      <c r="DY57" s="2"/>
      <c r="DZ57" s="2"/>
      <c r="EA57" s="2"/>
      <c r="EB57" s="2"/>
      <c r="EC57" s="2"/>
      <c r="ED57" s="66"/>
      <c r="EE57" s="67"/>
      <c r="EF57" s="67"/>
      <c r="EG57" s="67"/>
      <c r="EH57" s="67"/>
      <c r="EI57" s="67"/>
      <c r="EJ57" s="67"/>
      <c r="EK57" s="67"/>
      <c r="EL57" s="67"/>
      <c r="EM57" s="67"/>
      <c r="EN57" s="67"/>
      <c r="EO57" s="67"/>
      <c r="EP57" s="67"/>
      <c r="EQ57" s="67"/>
      <c r="ER57" s="67"/>
      <c r="ES57" s="67"/>
      <c r="ET57" s="67"/>
      <c r="EU57" s="67"/>
      <c r="EV57" s="67"/>
      <c r="EW57" s="67"/>
      <c r="EX57" s="67"/>
      <c r="EY57" s="67"/>
      <c r="EZ57" s="67"/>
      <c r="FA57" s="67"/>
      <c r="FB57" s="67"/>
      <c r="FC57" s="67"/>
      <c r="FD57" s="67"/>
      <c r="FE57" s="67"/>
      <c r="FF57" s="67"/>
      <c r="FG57" s="67"/>
      <c r="FH57" s="67"/>
      <c r="FI57" s="67"/>
      <c r="FJ57" s="67"/>
      <c r="FK57" s="67"/>
      <c r="FL57" s="67"/>
      <c r="FM57" s="67"/>
      <c r="FN57" s="67"/>
      <c r="FO57" s="67"/>
      <c r="FP57" s="67"/>
      <c r="FQ57" s="67"/>
      <c r="FR57" s="67"/>
      <c r="FS57" s="67"/>
      <c r="FT57" s="67"/>
      <c r="FU57" s="67"/>
      <c r="FV57" s="67"/>
      <c r="FW57" s="67"/>
      <c r="FX57" s="67"/>
      <c r="FY57" s="67"/>
      <c r="FZ57" s="67"/>
      <c r="GA57" s="67"/>
      <c r="GB57" s="67"/>
      <c r="GC57" s="67"/>
      <c r="GD57" s="67"/>
      <c r="GE57" s="67"/>
      <c r="GF57" s="67"/>
      <c r="GG57" s="67"/>
      <c r="GH57" s="67"/>
      <c r="GI57" s="67"/>
      <c r="GJ57" s="67"/>
      <c r="GK57" s="67"/>
      <c r="GL57" s="67"/>
      <c r="GM57" s="67"/>
      <c r="GN57" s="67"/>
      <c r="GO57" s="67"/>
      <c r="GP57" s="67"/>
      <c r="GQ57" s="67"/>
      <c r="GR57" s="67"/>
      <c r="GS57" s="67"/>
      <c r="GT57" s="67"/>
      <c r="GU57" s="67"/>
      <c r="GV57" s="67"/>
      <c r="GW57" s="67"/>
      <c r="GX57" s="67"/>
      <c r="GY57" s="67"/>
      <c r="GZ57" s="67"/>
      <c r="HA57" s="67"/>
      <c r="HB57" s="67"/>
      <c r="HC57" s="67"/>
      <c r="HD57" s="67"/>
      <c r="HE57" s="67"/>
      <c r="HF57" s="67"/>
      <c r="HG57" s="67"/>
      <c r="HH57" s="67"/>
      <c r="HI57" s="67"/>
      <c r="HJ57" s="67"/>
      <c r="HK57" s="67"/>
      <c r="HL57" s="67"/>
      <c r="HM57" s="67"/>
      <c r="HN57" s="67"/>
      <c r="HO57" s="67"/>
      <c r="HP57" s="67"/>
      <c r="HQ57" s="67"/>
      <c r="HR57" s="67"/>
      <c r="HS57" s="67"/>
      <c r="HT57" s="67"/>
      <c r="HU57" s="67"/>
      <c r="HV57" s="67"/>
      <c r="HW57" s="67"/>
      <c r="HX57" s="67"/>
      <c r="HY57" s="67"/>
      <c r="HZ57" s="67"/>
      <c r="IA57" s="67"/>
      <c r="IB57" s="67"/>
      <c r="IC57" s="67"/>
      <c r="ID57" s="67"/>
      <c r="IE57" s="67"/>
      <c r="IF57" s="67"/>
      <c r="IG57" s="67"/>
      <c r="IH57" s="67"/>
      <c r="II57" s="67"/>
      <c r="IJ57" s="67"/>
      <c r="IK57" s="67"/>
      <c r="IL57" s="67"/>
      <c r="IM57" s="67"/>
      <c r="IN57" s="67"/>
      <c r="IO57" s="68"/>
      <c r="IP57" s="2"/>
      <c r="IQ57" s="2"/>
      <c r="IR57" s="2"/>
      <c r="IS57" s="2"/>
      <c r="IT57" s="2"/>
      <c r="IU57" s="2"/>
      <c r="IV57" s="2"/>
      <c r="IW57" s="2"/>
      <c r="IX57" s="66"/>
      <c r="IY57" s="67"/>
      <c r="IZ57" s="67"/>
      <c r="JA57" s="67"/>
      <c r="JB57" s="67"/>
      <c r="JC57" s="67"/>
      <c r="JD57" s="67"/>
      <c r="JE57" s="67"/>
      <c r="JF57" s="67"/>
      <c r="JG57" s="67"/>
      <c r="JH57" s="67"/>
      <c r="JI57" s="67"/>
      <c r="JJ57" s="67"/>
      <c r="JK57" s="67"/>
      <c r="JL57" s="67"/>
      <c r="JM57" s="67"/>
      <c r="JN57" s="67"/>
      <c r="JO57" s="67"/>
      <c r="JP57" s="67"/>
      <c r="JQ57" s="67"/>
      <c r="JR57" s="67"/>
      <c r="JS57" s="67"/>
      <c r="JT57" s="67"/>
      <c r="JU57" s="67"/>
      <c r="JV57" s="67"/>
      <c r="JW57" s="67"/>
      <c r="JX57" s="67"/>
      <c r="JY57" s="67"/>
      <c r="JZ57" s="67"/>
      <c r="KA57" s="67"/>
      <c r="KB57" s="67"/>
      <c r="KC57" s="67"/>
      <c r="KD57" s="67"/>
      <c r="KE57" s="67"/>
      <c r="KF57" s="67"/>
      <c r="KG57" s="67"/>
      <c r="KH57" s="67"/>
      <c r="KI57" s="67"/>
      <c r="KJ57" s="67"/>
      <c r="KK57" s="67"/>
      <c r="KL57" s="67"/>
      <c r="KM57" s="67"/>
      <c r="KN57" s="67"/>
      <c r="KO57" s="67"/>
      <c r="KP57" s="67"/>
      <c r="KQ57" s="67"/>
      <c r="KR57" s="67"/>
      <c r="KS57" s="67"/>
      <c r="KT57" s="67"/>
      <c r="KU57" s="67"/>
      <c r="KV57" s="67"/>
      <c r="KW57" s="67"/>
      <c r="KX57" s="67"/>
      <c r="KY57" s="67"/>
      <c r="KZ57" s="67"/>
      <c r="LA57" s="67"/>
      <c r="LB57" s="67"/>
      <c r="LC57" s="67"/>
      <c r="LD57" s="67"/>
      <c r="LE57" s="67"/>
      <c r="LF57" s="67"/>
      <c r="LG57" s="67"/>
      <c r="LH57" s="67"/>
      <c r="LI57" s="67"/>
      <c r="LJ57" s="67"/>
      <c r="LK57" s="67"/>
      <c r="LL57" s="67"/>
      <c r="LM57" s="67"/>
      <c r="LN57" s="67"/>
      <c r="LO57" s="67"/>
      <c r="LP57" s="67"/>
      <c r="LQ57" s="67"/>
      <c r="LR57" s="67"/>
      <c r="LS57" s="67"/>
      <c r="LT57" s="67"/>
      <c r="LU57" s="67"/>
      <c r="LV57" s="67"/>
      <c r="LW57" s="67"/>
      <c r="LX57" s="67"/>
      <c r="LY57" s="67"/>
      <c r="LZ57" s="67"/>
      <c r="MA57" s="67"/>
      <c r="MB57" s="67"/>
      <c r="MC57" s="67"/>
      <c r="MD57" s="67"/>
      <c r="ME57" s="67"/>
      <c r="MF57" s="67"/>
      <c r="MG57" s="67"/>
      <c r="MH57" s="67"/>
      <c r="MI57" s="67"/>
      <c r="MJ57" s="67"/>
      <c r="MK57" s="67"/>
      <c r="ML57" s="67"/>
      <c r="MM57" s="67"/>
      <c r="MN57" s="67"/>
      <c r="MO57" s="67"/>
      <c r="MP57" s="67"/>
      <c r="MQ57" s="67"/>
      <c r="MR57" s="67"/>
      <c r="MS57" s="67"/>
      <c r="MT57" s="67"/>
      <c r="MU57" s="67"/>
      <c r="MV57" s="67"/>
      <c r="MW57" s="67"/>
      <c r="MX57" s="67"/>
      <c r="MY57" s="67"/>
      <c r="MZ57" s="67"/>
      <c r="NA57" s="67"/>
      <c r="NB57" s="67"/>
      <c r="NC57" s="67"/>
      <c r="ND57" s="67"/>
      <c r="NE57" s="67"/>
      <c r="NF57" s="67"/>
      <c r="NG57" s="67"/>
      <c r="NH57" s="67"/>
      <c r="NI57" s="68"/>
      <c r="NJ57" s="2"/>
      <c r="NK57" s="2"/>
      <c r="NL57" s="2"/>
      <c r="NM57" s="2"/>
      <c r="NN57" s="2"/>
      <c r="NO57" s="2"/>
      <c r="NP57" s="2"/>
      <c r="NQ57" s="2"/>
      <c r="NR57" s="66"/>
      <c r="NS57" s="67"/>
      <c r="NT57" s="67"/>
      <c r="NU57" s="67"/>
      <c r="NV57" s="67"/>
      <c r="NW57" s="67"/>
      <c r="NX57" s="67"/>
      <c r="NY57" s="67"/>
      <c r="NZ57" s="67"/>
      <c r="OA57" s="67"/>
      <c r="OB57" s="67"/>
      <c r="OC57" s="67"/>
      <c r="OD57" s="67"/>
      <c r="OE57" s="67"/>
      <c r="OF57" s="67"/>
      <c r="OG57" s="67"/>
      <c r="OH57" s="67"/>
      <c r="OI57" s="67"/>
      <c r="OJ57" s="67"/>
      <c r="OK57" s="67"/>
      <c r="OL57" s="67"/>
      <c r="OM57" s="67"/>
      <c r="ON57" s="67"/>
      <c r="OO57" s="67"/>
      <c r="OP57" s="67"/>
      <c r="OQ57" s="67"/>
      <c r="OR57" s="67"/>
      <c r="OS57" s="67"/>
      <c r="OT57" s="67"/>
      <c r="OU57" s="67"/>
      <c r="OV57" s="67"/>
      <c r="OW57" s="67"/>
      <c r="OX57" s="67"/>
      <c r="OY57" s="67"/>
      <c r="OZ57" s="67"/>
      <c r="PA57" s="67"/>
      <c r="PB57" s="67"/>
      <c r="PC57" s="67"/>
      <c r="PD57" s="67"/>
      <c r="PE57" s="67"/>
      <c r="PF57" s="67"/>
      <c r="PG57" s="67"/>
      <c r="PH57" s="67"/>
      <c r="PI57" s="67"/>
      <c r="PJ57" s="67"/>
      <c r="PK57" s="67"/>
      <c r="PL57" s="67"/>
      <c r="PM57" s="67"/>
      <c r="PN57" s="67"/>
      <c r="PO57" s="67"/>
      <c r="PP57" s="67"/>
      <c r="PQ57" s="67"/>
      <c r="PR57" s="67"/>
      <c r="PS57" s="67"/>
      <c r="PT57" s="67"/>
      <c r="PU57" s="67"/>
      <c r="PV57" s="67"/>
      <c r="PW57" s="67"/>
      <c r="PX57" s="67"/>
      <c r="PY57" s="67"/>
      <c r="PZ57" s="67"/>
      <c r="QA57" s="67"/>
      <c r="QB57" s="67"/>
      <c r="QC57" s="67"/>
      <c r="QD57" s="67"/>
      <c r="QE57" s="67"/>
      <c r="QF57" s="67"/>
      <c r="QG57" s="67"/>
      <c r="QH57" s="67"/>
      <c r="QI57" s="67"/>
      <c r="QJ57" s="67"/>
      <c r="QK57" s="67"/>
      <c r="QL57" s="67"/>
      <c r="QM57" s="67"/>
      <c r="QN57" s="67"/>
      <c r="QO57" s="67"/>
      <c r="QP57" s="67"/>
      <c r="QQ57" s="67"/>
      <c r="QR57" s="67"/>
      <c r="QS57" s="67"/>
      <c r="QT57" s="67"/>
      <c r="QU57" s="67"/>
      <c r="QV57" s="67"/>
      <c r="QW57" s="67"/>
      <c r="QX57" s="67"/>
      <c r="QY57" s="67"/>
      <c r="QZ57" s="67"/>
      <c r="RA57" s="67"/>
      <c r="RB57" s="67"/>
      <c r="RC57" s="67"/>
      <c r="RD57" s="67"/>
      <c r="RE57" s="67"/>
      <c r="RF57" s="67"/>
      <c r="RG57" s="67"/>
      <c r="RH57" s="67"/>
      <c r="RI57" s="67"/>
      <c r="RJ57" s="67"/>
      <c r="RK57" s="67"/>
      <c r="RL57" s="67"/>
      <c r="RM57" s="67"/>
      <c r="RN57" s="67"/>
      <c r="RO57" s="67"/>
      <c r="RP57" s="67"/>
      <c r="RQ57" s="67"/>
      <c r="RR57" s="67"/>
      <c r="RS57" s="67"/>
      <c r="RT57" s="67"/>
      <c r="RU57" s="67"/>
      <c r="RV57" s="67"/>
      <c r="RW57" s="67"/>
      <c r="RX57" s="67"/>
      <c r="RY57" s="67"/>
      <c r="RZ57" s="67"/>
      <c r="SA57" s="67"/>
      <c r="SB57" s="67"/>
      <c r="SC57" s="68"/>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107</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H28</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H29</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H30</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R01</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R02</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H28</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H29</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H30</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R01</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R02</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H28</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H29</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H30</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R01</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R02</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34.96</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37.24</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39.520000000000003</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41.81</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42.68</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0</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0</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0</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0</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0</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53.32</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53.4</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53.49</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54.3</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55.32</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3.56</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3.46</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3.28</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4.66</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7.35</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0.06</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0.13</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0.02</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0.06</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0.09</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6"/>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c r="ES82" s="67"/>
      <c r="ET82" s="67"/>
      <c r="EU82" s="67"/>
      <c r="EV82" s="67"/>
      <c r="EW82" s="67"/>
      <c r="EX82" s="67"/>
      <c r="EY82" s="67"/>
      <c r="EZ82" s="67"/>
      <c r="FA82" s="67"/>
      <c r="FB82" s="67"/>
      <c r="FC82" s="67"/>
      <c r="FD82" s="67"/>
      <c r="FE82" s="68"/>
      <c r="FF82" s="2"/>
      <c r="FG82" s="2"/>
      <c r="FH82" s="2"/>
      <c r="FI82" s="2"/>
      <c r="FJ82" s="2"/>
      <c r="FK82" s="2"/>
      <c r="FL82" s="2"/>
      <c r="FM82" s="2"/>
      <c r="FN82" s="2"/>
      <c r="FO82" s="2"/>
      <c r="FP82" s="2"/>
      <c r="FQ82" s="2"/>
      <c r="FR82" s="2"/>
      <c r="FS82" s="2"/>
      <c r="FT82" s="2"/>
      <c r="FU82" s="2"/>
      <c r="FV82" s="66"/>
      <c r="FW82" s="67"/>
      <c r="FX82" s="67"/>
      <c r="FY82" s="67"/>
      <c r="FZ82" s="67"/>
      <c r="GA82" s="67"/>
      <c r="GB82" s="67"/>
      <c r="GC82" s="67"/>
      <c r="GD82" s="67"/>
      <c r="GE82" s="67"/>
      <c r="GF82" s="67"/>
      <c r="GG82" s="67"/>
      <c r="GH82" s="67"/>
      <c r="GI82" s="67"/>
      <c r="GJ82" s="67"/>
      <c r="GK82" s="67"/>
      <c r="GL82" s="67"/>
      <c r="GM82" s="67"/>
      <c r="GN82" s="67"/>
      <c r="GO82" s="67"/>
      <c r="GP82" s="67"/>
      <c r="GQ82" s="67"/>
      <c r="GR82" s="67"/>
      <c r="GS82" s="67"/>
      <c r="GT82" s="67"/>
      <c r="GU82" s="67"/>
      <c r="GV82" s="67"/>
      <c r="GW82" s="67"/>
      <c r="GX82" s="67"/>
      <c r="GY82" s="67"/>
      <c r="GZ82" s="67"/>
      <c r="HA82" s="67"/>
      <c r="HB82" s="67"/>
      <c r="HC82" s="67"/>
      <c r="HD82" s="67"/>
      <c r="HE82" s="67"/>
      <c r="HF82" s="67"/>
      <c r="HG82" s="67"/>
      <c r="HH82" s="67"/>
      <c r="HI82" s="67"/>
      <c r="HJ82" s="67"/>
      <c r="HK82" s="67"/>
      <c r="HL82" s="67"/>
      <c r="HM82" s="67"/>
      <c r="HN82" s="67"/>
      <c r="HO82" s="67"/>
      <c r="HP82" s="67"/>
      <c r="HQ82" s="67"/>
      <c r="HR82" s="67"/>
      <c r="HS82" s="67"/>
      <c r="HT82" s="67"/>
      <c r="HU82" s="67"/>
      <c r="HV82" s="67"/>
      <c r="HW82" s="67"/>
      <c r="HX82" s="67"/>
      <c r="HY82" s="67"/>
      <c r="HZ82" s="67"/>
      <c r="IA82" s="67"/>
      <c r="IB82" s="67"/>
      <c r="IC82" s="67"/>
      <c r="ID82" s="67"/>
      <c r="IE82" s="67"/>
      <c r="IF82" s="67"/>
      <c r="IG82" s="67"/>
      <c r="IH82" s="67"/>
      <c r="II82" s="67"/>
      <c r="IJ82" s="67"/>
      <c r="IK82" s="67"/>
      <c r="IL82" s="67"/>
      <c r="IM82" s="67"/>
      <c r="IN82" s="67"/>
      <c r="IO82" s="67"/>
      <c r="IP82" s="67"/>
      <c r="IQ82" s="67"/>
      <c r="IR82" s="67"/>
      <c r="IS82" s="67"/>
      <c r="IT82" s="67"/>
      <c r="IU82" s="67"/>
      <c r="IV82" s="67"/>
      <c r="IW82" s="67"/>
      <c r="IX82" s="67"/>
      <c r="IY82" s="67"/>
      <c r="IZ82" s="67"/>
      <c r="JA82" s="67"/>
      <c r="JB82" s="67"/>
      <c r="JC82" s="67"/>
      <c r="JD82" s="67"/>
      <c r="JE82" s="67"/>
      <c r="JF82" s="67"/>
      <c r="JG82" s="67"/>
      <c r="JH82" s="67"/>
      <c r="JI82" s="67"/>
      <c r="JJ82" s="67"/>
      <c r="JK82" s="67"/>
      <c r="JL82" s="67"/>
      <c r="JM82" s="67"/>
      <c r="JN82" s="67"/>
      <c r="JO82" s="67"/>
      <c r="JP82" s="67"/>
      <c r="JQ82" s="67"/>
      <c r="JR82" s="67"/>
      <c r="JS82" s="67"/>
      <c r="JT82" s="67"/>
      <c r="JU82" s="67"/>
      <c r="JV82" s="67"/>
      <c r="JW82" s="67"/>
      <c r="JX82" s="67"/>
      <c r="JY82" s="67"/>
      <c r="JZ82" s="67"/>
      <c r="KA82" s="67"/>
      <c r="KB82" s="67"/>
      <c r="KC82" s="67"/>
      <c r="KD82" s="67"/>
      <c r="KE82" s="67"/>
      <c r="KF82" s="67"/>
      <c r="KG82" s="67"/>
      <c r="KH82" s="67"/>
      <c r="KI82" s="67"/>
      <c r="KJ82" s="67"/>
      <c r="KK82" s="67"/>
      <c r="KL82" s="67"/>
      <c r="KM82" s="67"/>
      <c r="KN82" s="67"/>
      <c r="KO82" s="67"/>
      <c r="KP82" s="67"/>
      <c r="KQ82" s="67"/>
      <c r="KR82" s="67"/>
      <c r="KS82" s="67"/>
      <c r="KT82" s="67"/>
      <c r="KU82" s="67"/>
      <c r="KV82" s="67"/>
      <c r="KW82" s="67"/>
      <c r="KX82" s="67"/>
      <c r="KY82" s="67"/>
      <c r="KZ82" s="67"/>
      <c r="LA82" s="67"/>
      <c r="LB82" s="67"/>
      <c r="LC82" s="67"/>
      <c r="LD82" s="67"/>
      <c r="LE82" s="67"/>
      <c r="LF82" s="67"/>
      <c r="LG82" s="67"/>
      <c r="LH82" s="67"/>
      <c r="LI82" s="67"/>
      <c r="LJ82" s="67"/>
      <c r="LK82" s="67"/>
      <c r="LL82" s="67"/>
      <c r="LM82" s="67"/>
      <c r="LN82" s="67"/>
      <c r="LO82" s="67"/>
      <c r="LP82" s="67"/>
      <c r="LQ82" s="68"/>
      <c r="LR82" s="2"/>
      <c r="LS82" s="2"/>
      <c r="LT82" s="2"/>
      <c r="LU82" s="2"/>
      <c r="LV82" s="2"/>
      <c r="LW82" s="2"/>
      <c r="LX82" s="2"/>
      <c r="LY82" s="2"/>
      <c r="LZ82" s="2"/>
      <c r="MA82" s="2"/>
      <c r="MB82" s="2"/>
      <c r="MC82" s="2"/>
      <c r="MD82" s="2"/>
      <c r="ME82" s="2"/>
      <c r="MF82" s="2"/>
      <c r="MG82" s="2"/>
      <c r="MH82" s="66"/>
      <c r="MI82" s="67"/>
      <c r="MJ82" s="67"/>
      <c r="MK82" s="67"/>
      <c r="ML82" s="67"/>
      <c r="MM82" s="67"/>
      <c r="MN82" s="67"/>
      <c r="MO82" s="67"/>
      <c r="MP82" s="67"/>
      <c r="MQ82" s="67"/>
      <c r="MR82" s="67"/>
      <c r="MS82" s="67"/>
      <c r="MT82" s="67"/>
      <c r="MU82" s="67"/>
      <c r="MV82" s="67"/>
      <c r="MW82" s="67"/>
      <c r="MX82" s="67"/>
      <c r="MY82" s="67"/>
      <c r="MZ82" s="67"/>
      <c r="NA82" s="67"/>
      <c r="NB82" s="67"/>
      <c r="NC82" s="67"/>
      <c r="ND82" s="67"/>
      <c r="NE82" s="67"/>
      <c r="NF82" s="67"/>
      <c r="NG82" s="67"/>
      <c r="NH82" s="67"/>
      <c r="NI82" s="67"/>
      <c r="NJ82" s="67"/>
      <c r="NK82" s="67"/>
      <c r="NL82" s="67"/>
      <c r="NM82" s="67"/>
      <c r="NN82" s="67"/>
      <c r="NO82" s="67"/>
      <c r="NP82" s="67"/>
      <c r="NQ82" s="67"/>
      <c r="NR82" s="67"/>
      <c r="NS82" s="67"/>
      <c r="NT82" s="67"/>
      <c r="NU82" s="67"/>
      <c r="NV82" s="67"/>
      <c r="NW82" s="67"/>
      <c r="NX82" s="67"/>
      <c r="NY82" s="67"/>
      <c r="NZ82" s="67"/>
      <c r="OA82" s="67"/>
      <c r="OB82" s="67"/>
      <c r="OC82" s="67"/>
      <c r="OD82" s="67"/>
      <c r="OE82" s="67"/>
      <c r="OF82" s="67"/>
      <c r="OG82" s="67"/>
      <c r="OH82" s="67"/>
      <c r="OI82" s="67"/>
      <c r="OJ82" s="67"/>
      <c r="OK82" s="67"/>
      <c r="OL82" s="67"/>
      <c r="OM82" s="67"/>
      <c r="ON82" s="67"/>
      <c r="OO82" s="67"/>
      <c r="OP82" s="67"/>
      <c r="OQ82" s="67"/>
      <c r="OR82" s="67"/>
      <c r="OS82" s="67"/>
      <c r="OT82" s="67"/>
      <c r="OU82" s="67"/>
      <c r="OV82" s="67"/>
      <c r="OW82" s="67"/>
      <c r="OX82" s="67"/>
      <c r="OY82" s="67"/>
      <c r="OZ82" s="67"/>
      <c r="PA82" s="67"/>
      <c r="PB82" s="67"/>
      <c r="PC82" s="67"/>
      <c r="PD82" s="67"/>
      <c r="PE82" s="67"/>
      <c r="PF82" s="67"/>
      <c r="PG82" s="67"/>
      <c r="PH82" s="67"/>
      <c r="PI82" s="67"/>
      <c r="PJ82" s="67"/>
      <c r="PK82" s="67"/>
      <c r="PL82" s="67"/>
      <c r="PM82" s="67"/>
      <c r="PN82" s="67"/>
      <c r="PO82" s="67"/>
      <c r="PP82" s="67"/>
      <c r="PQ82" s="67"/>
      <c r="PR82" s="67"/>
      <c r="PS82" s="67"/>
      <c r="PT82" s="67"/>
      <c r="PU82" s="67"/>
      <c r="PV82" s="67"/>
      <c r="PW82" s="67"/>
      <c r="PX82" s="67"/>
      <c r="PY82" s="67"/>
      <c r="PZ82" s="67"/>
      <c r="QA82" s="67"/>
      <c r="QB82" s="67"/>
      <c r="QC82" s="67"/>
      <c r="QD82" s="67"/>
      <c r="QE82" s="67"/>
      <c r="QF82" s="67"/>
      <c r="QG82" s="67"/>
      <c r="QH82" s="67"/>
      <c r="QI82" s="67"/>
      <c r="QJ82" s="67"/>
      <c r="QK82" s="67"/>
      <c r="QL82" s="67"/>
      <c r="QM82" s="67"/>
      <c r="QN82" s="67"/>
      <c r="QO82" s="67"/>
      <c r="QP82" s="67"/>
      <c r="QQ82" s="67"/>
      <c r="QR82" s="67"/>
      <c r="QS82" s="67"/>
      <c r="QT82" s="67"/>
      <c r="QU82" s="67"/>
      <c r="QV82" s="67"/>
      <c r="QW82" s="67"/>
      <c r="QX82" s="67"/>
      <c r="QY82" s="67"/>
      <c r="QZ82" s="67"/>
      <c r="RA82" s="67"/>
      <c r="RB82" s="67"/>
      <c r="RC82" s="67"/>
      <c r="RD82" s="67"/>
      <c r="RE82" s="67"/>
      <c r="RF82" s="67"/>
      <c r="RG82" s="67"/>
      <c r="RH82" s="67"/>
      <c r="RI82" s="67"/>
      <c r="RJ82" s="67"/>
      <c r="RK82" s="67"/>
      <c r="RL82" s="67"/>
      <c r="RM82" s="67"/>
      <c r="RN82" s="67"/>
      <c r="RO82" s="67"/>
      <c r="RP82" s="67"/>
      <c r="RQ82" s="67"/>
      <c r="RR82" s="67"/>
      <c r="RS82" s="67"/>
      <c r="RT82" s="67"/>
      <c r="RU82" s="67"/>
      <c r="RV82" s="67"/>
      <c r="RW82" s="67"/>
      <c r="RX82" s="67"/>
      <c r="RY82" s="67"/>
      <c r="RZ82" s="67"/>
      <c r="SA82" s="67"/>
      <c r="SB82" s="67"/>
      <c r="SC82" s="68"/>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9" t="s">
        <v>29</v>
      </c>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t="s">
        <v>30</v>
      </c>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t="s">
        <v>31</v>
      </c>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t="s">
        <v>32</v>
      </c>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t="s">
        <v>33</v>
      </c>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t="s">
        <v>34</v>
      </c>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t="s">
        <v>35</v>
      </c>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t="s">
        <v>36</v>
      </c>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t="s">
        <v>37</v>
      </c>
      <c r="HL89" s="69"/>
      <c r="HM89" s="69"/>
      <c r="HN89" s="69"/>
      <c r="HO89" s="69"/>
      <c r="HP89" s="69"/>
      <c r="HQ89" s="69"/>
      <c r="HR89" s="69"/>
      <c r="HS89" s="69"/>
      <c r="HT89" s="69"/>
      <c r="HU89" s="69"/>
      <c r="HV89" s="69"/>
      <c r="HW89" s="69"/>
      <c r="HX89" s="69"/>
      <c r="HY89" s="69"/>
      <c r="HZ89" s="69"/>
      <c r="IA89" s="69"/>
      <c r="IB89" s="69"/>
      <c r="IC89" s="69"/>
      <c r="ID89" s="69"/>
      <c r="IE89" s="69"/>
      <c r="IF89" s="69"/>
      <c r="IG89" s="69"/>
      <c r="IH89" s="69"/>
      <c r="II89" s="69"/>
      <c r="IJ89" s="69"/>
      <c r="IK89" s="69"/>
      <c r="IL89" s="69" t="s">
        <v>38</v>
      </c>
      <c r="IM89" s="69"/>
      <c r="IN89" s="69"/>
      <c r="IO89" s="69"/>
      <c r="IP89" s="69"/>
      <c r="IQ89" s="69"/>
      <c r="IR89" s="69"/>
      <c r="IS89" s="69"/>
      <c r="IT89" s="69"/>
      <c r="IU89" s="69"/>
      <c r="IV89" s="69"/>
      <c r="IW89" s="69"/>
      <c r="IX89" s="69"/>
      <c r="IY89" s="69"/>
      <c r="IZ89" s="69"/>
      <c r="JA89" s="69"/>
      <c r="JB89" s="69"/>
      <c r="JC89" s="69"/>
      <c r="JD89" s="69"/>
      <c r="JE89" s="69"/>
      <c r="JF89" s="69"/>
      <c r="JG89" s="69"/>
      <c r="JH89" s="69"/>
      <c r="JI89" s="69"/>
      <c r="JJ89" s="69"/>
      <c r="JK89" s="69"/>
      <c r="JL89" s="69"/>
      <c r="JM89" s="69" t="s">
        <v>31</v>
      </c>
      <c r="JN89" s="69"/>
      <c r="JO89" s="69"/>
      <c r="JP89" s="69"/>
      <c r="JQ89" s="69"/>
      <c r="JR89" s="69"/>
      <c r="JS89" s="69"/>
      <c r="JT89" s="69"/>
      <c r="JU89" s="69"/>
      <c r="JV89" s="69"/>
      <c r="JW89" s="69"/>
      <c r="JX89" s="69"/>
      <c r="JY89" s="69"/>
      <c r="JZ89" s="69"/>
      <c r="KA89" s="69"/>
      <c r="KB89" s="69"/>
      <c r="KC89" s="69"/>
      <c r="KD89" s="69"/>
      <c r="KE89" s="69"/>
      <c r="KF89" s="69"/>
      <c r="KG89" s="69"/>
      <c r="KH89" s="69"/>
      <c r="KI89" s="69"/>
      <c r="KJ89" s="69"/>
      <c r="KK89" s="69"/>
      <c r="KL89" s="69"/>
      <c r="KM89" s="69"/>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70" t="str">
        <f>データ!AD6</f>
        <v>【118.49】</v>
      </c>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t="str">
        <f>データ!AO6</f>
        <v>【19.58】</v>
      </c>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t="str">
        <f>データ!AZ6</f>
        <v>【436.32】</v>
      </c>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t="str">
        <f>データ!BK6</f>
        <v>【238.21】</v>
      </c>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t="str">
        <f>データ!BV6</f>
        <v>【113.30】</v>
      </c>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t="str">
        <f>データ!CG6</f>
        <v>【18.87】</v>
      </c>
      <c r="EI90" s="70"/>
      <c r="EJ90" s="70"/>
      <c r="EK90" s="70"/>
      <c r="EL90" s="70"/>
      <c r="EM90" s="70"/>
      <c r="EN90" s="70"/>
      <c r="EO90" s="70"/>
      <c r="EP90" s="70"/>
      <c r="EQ90" s="70"/>
      <c r="ER90" s="70"/>
      <c r="ES90" s="70"/>
      <c r="ET90" s="70"/>
      <c r="EU90" s="70"/>
      <c r="EV90" s="70"/>
      <c r="EW90" s="70"/>
      <c r="EX90" s="70"/>
      <c r="EY90" s="70"/>
      <c r="EZ90" s="70"/>
      <c r="FA90" s="70"/>
      <c r="FB90" s="70"/>
      <c r="FC90" s="70"/>
      <c r="FD90" s="70"/>
      <c r="FE90" s="70"/>
      <c r="FF90" s="70"/>
      <c r="FG90" s="70"/>
      <c r="FH90" s="70"/>
      <c r="FI90" s="70" t="str">
        <f>データ!CR6</f>
        <v>【53.39】</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70" t="str">
        <f>データ!DC6</f>
        <v>【76.89】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70" t="str">
        <f>データ!DN6</f>
        <v>【59.52】</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70" t="str">
        <f>データ!DY6</f>
        <v>【49.06】</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70" t="str">
        <f>データ!EJ6</f>
        <v>【0.39】</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Twg5+FSeOUBiG5504A6xvITWMZrxllriIggY0IUo8cE8v9fnFtiVgNztUjKjC+ksbeoWOQdULEtHMpGKGA7Ptg==" saltValue="XD4Qo9kXweiujulFpf5Xz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5"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41</v>
      </c>
      <c r="B3" s="46" t="s">
        <v>42</v>
      </c>
      <c r="C3" s="46" t="s">
        <v>43</v>
      </c>
      <c r="D3" s="46" t="s">
        <v>44</v>
      </c>
      <c r="E3" s="46" t="s">
        <v>45</v>
      </c>
      <c r="F3" s="46" t="s">
        <v>46</v>
      </c>
      <c r="G3" s="46" t="s">
        <v>47</v>
      </c>
      <c r="H3" s="154" t="s">
        <v>48</v>
      </c>
      <c r="I3" s="155"/>
      <c r="J3" s="155"/>
      <c r="K3" s="155"/>
      <c r="L3" s="155"/>
      <c r="M3" s="155"/>
      <c r="N3" s="155"/>
      <c r="O3" s="155"/>
      <c r="P3" s="155"/>
      <c r="Q3" s="155"/>
      <c r="R3" s="155"/>
      <c r="S3" s="155"/>
      <c r="T3" s="158" t="s">
        <v>49</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50</v>
      </c>
      <c r="B4" s="47"/>
      <c r="C4" s="47"/>
      <c r="D4" s="47"/>
      <c r="E4" s="47"/>
      <c r="F4" s="47"/>
      <c r="G4" s="47"/>
      <c r="H4" s="156"/>
      <c r="I4" s="157"/>
      <c r="J4" s="157"/>
      <c r="K4" s="157"/>
      <c r="L4" s="157"/>
      <c r="M4" s="157"/>
      <c r="N4" s="157"/>
      <c r="O4" s="157"/>
      <c r="P4" s="157"/>
      <c r="Q4" s="157"/>
      <c r="R4" s="157"/>
      <c r="S4" s="157"/>
      <c r="T4" s="153" t="s">
        <v>51</v>
      </c>
      <c r="U4" s="153"/>
      <c r="V4" s="153"/>
      <c r="W4" s="153"/>
      <c r="X4" s="153"/>
      <c r="Y4" s="153"/>
      <c r="Z4" s="153"/>
      <c r="AA4" s="153"/>
      <c r="AB4" s="153"/>
      <c r="AC4" s="153"/>
      <c r="AD4" s="153"/>
      <c r="AE4" s="153" t="s">
        <v>52</v>
      </c>
      <c r="AF4" s="153"/>
      <c r="AG4" s="153"/>
      <c r="AH4" s="153"/>
      <c r="AI4" s="153"/>
      <c r="AJ4" s="153"/>
      <c r="AK4" s="153"/>
      <c r="AL4" s="153"/>
      <c r="AM4" s="153"/>
      <c r="AN4" s="153"/>
      <c r="AO4" s="153"/>
      <c r="AP4" s="153" t="s">
        <v>53</v>
      </c>
      <c r="AQ4" s="153"/>
      <c r="AR4" s="153"/>
      <c r="AS4" s="153"/>
      <c r="AT4" s="153"/>
      <c r="AU4" s="153"/>
      <c r="AV4" s="153"/>
      <c r="AW4" s="153"/>
      <c r="AX4" s="153"/>
      <c r="AY4" s="153"/>
      <c r="AZ4" s="153"/>
      <c r="BA4" s="153" t="s">
        <v>54</v>
      </c>
      <c r="BB4" s="153"/>
      <c r="BC4" s="153"/>
      <c r="BD4" s="153"/>
      <c r="BE4" s="153"/>
      <c r="BF4" s="153"/>
      <c r="BG4" s="153"/>
      <c r="BH4" s="153"/>
      <c r="BI4" s="153"/>
      <c r="BJ4" s="153"/>
      <c r="BK4" s="153"/>
      <c r="BL4" s="153" t="s">
        <v>55</v>
      </c>
      <c r="BM4" s="153"/>
      <c r="BN4" s="153"/>
      <c r="BO4" s="153"/>
      <c r="BP4" s="153"/>
      <c r="BQ4" s="153"/>
      <c r="BR4" s="153"/>
      <c r="BS4" s="153"/>
      <c r="BT4" s="153"/>
      <c r="BU4" s="153"/>
      <c r="BV4" s="153"/>
      <c r="BW4" s="153" t="s">
        <v>56</v>
      </c>
      <c r="BX4" s="153"/>
      <c r="BY4" s="153"/>
      <c r="BZ4" s="153"/>
      <c r="CA4" s="153"/>
      <c r="CB4" s="153"/>
      <c r="CC4" s="153"/>
      <c r="CD4" s="153"/>
      <c r="CE4" s="153"/>
      <c r="CF4" s="153"/>
      <c r="CG4" s="153"/>
      <c r="CH4" s="153" t="s">
        <v>57</v>
      </c>
      <c r="CI4" s="153"/>
      <c r="CJ4" s="153"/>
      <c r="CK4" s="153"/>
      <c r="CL4" s="153"/>
      <c r="CM4" s="153"/>
      <c r="CN4" s="153"/>
      <c r="CO4" s="153"/>
      <c r="CP4" s="153"/>
      <c r="CQ4" s="153"/>
      <c r="CR4" s="153"/>
      <c r="CS4" s="153" t="s">
        <v>58</v>
      </c>
      <c r="CT4" s="153"/>
      <c r="CU4" s="153"/>
      <c r="CV4" s="153"/>
      <c r="CW4" s="153"/>
      <c r="CX4" s="153"/>
      <c r="CY4" s="153"/>
      <c r="CZ4" s="153"/>
      <c r="DA4" s="153"/>
      <c r="DB4" s="153"/>
      <c r="DC4" s="153"/>
      <c r="DD4" s="153" t="s">
        <v>59</v>
      </c>
      <c r="DE4" s="153"/>
      <c r="DF4" s="153"/>
      <c r="DG4" s="153"/>
      <c r="DH4" s="153"/>
      <c r="DI4" s="153"/>
      <c r="DJ4" s="153"/>
      <c r="DK4" s="153"/>
      <c r="DL4" s="153"/>
      <c r="DM4" s="153"/>
      <c r="DN4" s="153"/>
      <c r="DO4" s="153" t="s">
        <v>60</v>
      </c>
      <c r="DP4" s="153"/>
      <c r="DQ4" s="153"/>
      <c r="DR4" s="153"/>
      <c r="DS4" s="153"/>
      <c r="DT4" s="153"/>
      <c r="DU4" s="153"/>
      <c r="DV4" s="153"/>
      <c r="DW4" s="153"/>
      <c r="DX4" s="153"/>
      <c r="DY4" s="153"/>
      <c r="DZ4" s="153" t="s">
        <v>61</v>
      </c>
      <c r="EA4" s="153"/>
      <c r="EB4" s="153"/>
      <c r="EC4" s="153"/>
      <c r="ED4" s="153"/>
      <c r="EE4" s="153"/>
      <c r="EF4" s="153"/>
      <c r="EG4" s="153"/>
      <c r="EH4" s="153"/>
      <c r="EI4" s="153"/>
      <c r="EJ4" s="153"/>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123.26</v>
      </c>
      <c r="U6" s="52">
        <f>U7</f>
        <v>127.97</v>
      </c>
      <c r="V6" s="52">
        <f>V7</f>
        <v>143.44</v>
      </c>
      <c r="W6" s="52">
        <f>W7</f>
        <v>134.93</v>
      </c>
      <c r="X6" s="52">
        <f t="shared" si="3"/>
        <v>128.59</v>
      </c>
      <c r="Y6" s="52">
        <f t="shared" si="3"/>
        <v>120</v>
      </c>
      <c r="Z6" s="52">
        <f t="shared" si="3"/>
        <v>113.67</v>
      </c>
      <c r="AA6" s="52">
        <f t="shared" si="3"/>
        <v>110.79</v>
      </c>
      <c r="AB6" s="52">
        <f t="shared" si="3"/>
        <v>108.76</v>
      </c>
      <c r="AC6" s="52">
        <f t="shared" si="3"/>
        <v>110.19</v>
      </c>
      <c r="AD6" s="50" t="str">
        <f>IF(AD7="-","【-】","【"&amp;SUBSTITUTE(TEXT(AD7,"#,##0.00"),"-","△")&amp;"】")</f>
        <v>【118.49】</v>
      </c>
      <c r="AE6" s="52">
        <f t="shared" si="3"/>
        <v>0</v>
      </c>
      <c r="AF6" s="52">
        <f>AF7</f>
        <v>0</v>
      </c>
      <c r="AG6" s="52">
        <f>AG7</f>
        <v>0</v>
      </c>
      <c r="AH6" s="52">
        <f>AH7</f>
        <v>0</v>
      </c>
      <c r="AI6" s="52">
        <f t="shared" si="3"/>
        <v>0</v>
      </c>
      <c r="AJ6" s="52">
        <f t="shared" si="3"/>
        <v>115.82</v>
      </c>
      <c r="AK6" s="52">
        <f t="shared" si="3"/>
        <v>118.97</v>
      </c>
      <c r="AL6" s="52">
        <f t="shared" si="3"/>
        <v>121.15</v>
      </c>
      <c r="AM6" s="52">
        <f t="shared" si="3"/>
        <v>125.8</v>
      </c>
      <c r="AN6" s="52">
        <f t="shared" si="3"/>
        <v>132.55000000000001</v>
      </c>
      <c r="AO6" s="50" t="str">
        <f>IF(AO7="-","【-】","【"&amp;SUBSTITUTE(TEXT(AO7,"#,##0.00"),"-","△")&amp;"】")</f>
        <v>【19.58】</v>
      </c>
      <c r="AP6" s="52">
        <f t="shared" si="3"/>
        <v>639.54</v>
      </c>
      <c r="AQ6" s="52">
        <f>AQ7</f>
        <v>721.06</v>
      </c>
      <c r="AR6" s="52">
        <f>AR7</f>
        <v>747.82</v>
      </c>
      <c r="AS6" s="52">
        <f>AS7</f>
        <v>1138.75</v>
      </c>
      <c r="AT6" s="52">
        <f t="shared" si="3"/>
        <v>1186.8800000000001</v>
      </c>
      <c r="AU6" s="52">
        <f t="shared" si="3"/>
        <v>549.77</v>
      </c>
      <c r="AV6" s="52">
        <f t="shared" si="3"/>
        <v>730.25</v>
      </c>
      <c r="AW6" s="52">
        <f t="shared" si="3"/>
        <v>868.31</v>
      </c>
      <c r="AX6" s="52">
        <f t="shared" si="3"/>
        <v>732.52</v>
      </c>
      <c r="AY6" s="52">
        <f t="shared" si="3"/>
        <v>819.73</v>
      </c>
      <c r="AZ6" s="50" t="str">
        <f>IF(AZ7="-","【-】","【"&amp;SUBSTITUTE(TEXT(AZ7,"#,##0.00"),"-","△")&amp;"】")</f>
        <v>【436.32】</v>
      </c>
      <c r="BA6" s="52">
        <f t="shared" si="3"/>
        <v>838.66</v>
      </c>
      <c r="BB6" s="52">
        <f>BB7</f>
        <v>784.53</v>
      </c>
      <c r="BC6" s="52">
        <f>BC7</f>
        <v>739.74</v>
      </c>
      <c r="BD6" s="52">
        <f>BD7</f>
        <v>694.01</v>
      </c>
      <c r="BE6" s="52">
        <f t="shared" si="3"/>
        <v>673.93</v>
      </c>
      <c r="BF6" s="52">
        <f t="shared" si="3"/>
        <v>536.28</v>
      </c>
      <c r="BG6" s="52">
        <f t="shared" si="3"/>
        <v>514.66</v>
      </c>
      <c r="BH6" s="52">
        <f t="shared" si="3"/>
        <v>504.81</v>
      </c>
      <c r="BI6" s="52">
        <f t="shared" si="3"/>
        <v>498.01</v>
      </c>
      <c r="BJ6" s="52">
        <f t="shared" si="3"/>
        <v>490.39</v>
      </c>
      <c r="BK6" s="50" t="str">
        <f>IF(BK7="-","【-】","【"&amp;SUBSTITUTE(TEXT(BK7,"#,##0.00"),"-","△")&amp;"】")</f>
        <v>【238.21】</v>
      </c>
      <c r="BL6" s="52">
        <f t="shared" si="3"/>
        <v>123.95</v>
      </c>
      <c r="BM6" s="52">
        <f>BM7</f>
        <v>123.6</v>
      </c>
      <c r="BN6" s="52">
        <f>BN7</f>
        <v>139.72999999999999</v>
      </c>
      <c r="BO6" s="52">
        <f>BO7</f>
        <v>130.88999999999999</v>
      </c>
      <c r="BP6" s="52">
        <f t="shared" si="3"/>
        <v>127.49</v>
      </c>
      <c r="BQ6" s="52">
        <f t="shared" si="3"/>
        <v>100.54</v>
      </c>
      <c r="BR6" s="52">
        <f t="shared" si="3"/>
        <v>95.99</v>
      </c>
      <c r="BS6" s="52">
        <f t="shared" si="3"/>
        <v>94.91</v>
      </c>
      <c r="BT6" s="52">
        <f t="shared" si="3"/>
        <v>90.22</v>
      </c>
      <c r="BU6" s="52">
        <f t="shared" si="3"/>
        <v>90.8</v>
      </c>
      <c r="BV6" s="50" t="str">
        <f>IF(BV7="-","【-】","【"&amp;SUBSTITUTE(TEXT(BV7,"#,##0.00"),"-","△")&amp;"】")</f>
        <v>【113.30】</v>
      </c>
      <c r="BW6" s="52">
        <f t="shared" si="3"/>
        <v>61.95</v>
      </c>
      <c r="BX6" s="52">
        <f>BX7</f>
        <v>62.13</v>
      </c>
      <c r="BY6" s="52">
        <f>BY7</f>
        <v>54.98</v>
      </c>
      <c r="BZ6" s="52">
        <f>BZ7</f>
        <v>58.87</v>
      </c>
      <c r="CA6" s="52">
        <f t="shared" si="3"/>
        <v>60.36</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51.52</v>
      </c>
      <c r="CI6" s="52">
        <f>CI7</f>
        <v>53.48</v>
      </c>
      <c r="CJ6" s="52">
        <f>CJ7</f>
        <v>53.3</v>
      </c>
      <c r="CK6" s="52">
        <f>CK7</f>
        <v>52.78</v>
      </c>
      <c r="CL6" s="52">
        <f t="shared" si="5"/>
        <v>50.65</v>
      </c>
      <c r="CM6" s="52">
        <f t="shared" si="5"/>
        <v>35.54</v>
      </c>
      <c r="CN6" s="52">
        <f t="shared" si="5"/>
        <v>35.24</v>
      </c>
      <c r="CO6" s="52">
        <f t="shared" si="5"/>
        <v>35.22</v>
      </c>
      <c r="CP6" s="52">
        <f t="shared" si="5"/>
        <v>34.92</v>
      </c>
      <c r="CQ6" s="52">
        <f t="shared" si="5"/>
        <v>34.19</v>
      </c>
      <c r="CR6" s="50" t="str">
        <f>IF(CR7="-","【-】","【"&amp;SUBSTITUTE(TEXT(CR7,"#,##0.00"),"-","△")&amp;"】")</f>
        <v>【53.39】</v>
      </c>
      <c r="CS6" s="52">
        <f t="shared" ref="CS6:DB6" si="6">CS7</f>
        <v>57.61</v>
      </c>
      <c r="CT6" s="52">
        <f>CT7</f>
        <v>58.91</v>
      </c>
      <c r="CU6" s="52">
        <f>CU7</f>
        <v>57.83</v>
      </c>
      <c r="CV6" s="52">
        <f>CV7</f>
        <v>56.96</v>
      </c>
      <c r="CW6" s="52">
        <f t="shared" si="6"/>
        <v>58.26</v>
      </c>
      <c r="CX6" s="52">
        <f t="shared" si="6"/>
        <v>50.81</v>
      </c>
      <c r="CY6" s="52">
        <f t="shared" si="6"/>
        <v>50.28</v>
      </c>
      <c r="CZ6" s="52">
        <f t="shared" si="6"/>
        <v>51.42</v>
      </c>
      <c r="DA6" s="52">
        <f t="shared" si="6"/>
        <v>50.9</v>
      </c>
      <c r="DB6" s="52">
        <f t="shared" si="6"/>
        <v>49.05</v>
      </c>
      <c r="DC6" s="50" t="str">
        <f>IF(DC7="-","【-】","【"&amp;SUBSTITUTE(TEXT(DC7,"#,##0.00"),"-","△")&amp;"】")</f>
        <v>【76.89】</v>
      </c>
      <c r="DD6" s="52">
        <f t="shared" ref="DD6:DM6" si="7">DD7</f>
        <v>34.96</v>
      </c>
      <c r="DE6" s="52">
        <f>DE7</f>
        <v>37.24</v>
      </c>
      <c r="DF6" s="52">
        <f>DF7</f>
        <v>39.520000000000003</v>
      </c>
      <c r="DG6" s="52">
        <f>DG7</f>
        <v>41.81</v>
      </c>
      <c r="DH6" s="52">
        <f t="shared" si="7"/>
        <v>42.68</v>
      </c>
      <c r="DI6" s="52">
        <f t="shared" si="7"/>
        <v>53.32</v>
      </c>
      <c r="DJ6" s="52">
        <f t="shared" si="7"/>
        <v>53.4</v>
      </c>
      <c r="DK6" s="52">
        <f t="shared" si="7"/>
        <v>53.49</v>
      </c>
      <c r="DL6" s="52">
        <f t="shared" si="7"/>
        <v>54.3</v>
      </c>
      <c r="DM6" s="52">
        <f t="shared" si="7"/>
        <v>55.32</v>
      </c>
      <c r="DN6" s="50" t="str">
        <f>IF(DN7="-","【-】","【"&amp;SUBSTITUTE(TEXT(DN7,"#,##0.00"),"-","△")&amp;"】")</f>
        <v>【59.52】</v>
      </c>
      <c r="DO6" s="52">
        <f t="shared" ref="DO6:DX6" si="8">DO7</f>
        <v>0</v>
      </c>
      <c r="DP6" s="52">
        <f>DP7</f>
        <v>0</v>
      </c>
      <c r="DQ6" s="52">
        <f>DQ7</f>
        <v>0</v>
      </c>
      <c r="DR6" s="52">
        <f>DR7</f>
        <v>0</v>
      </c>
      <c r="DS6" s="52">
        <f t="shared" si="8"/>
        <v>0</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x14ac:dyDescent="0.15">
      <c r="A7"/>
      <c r="B7" s="54" t="s">
        <v>88</v>
      </c>
      <c r="C7" s="54" t="s">
        <v>89</v>
      </c>
      <c r="D7" s="54" t="s">
        <v>90</v>
      </c>
      <c r="E7" s="54" t="s">
        <v>91</v>
      </c>
      <c r="F7" s="54" t="s">
        <v>92</v>
      </c>
      <c r="G7" s="54" t="s">
        <v>93</v>
      </c>
      <c r="H7" s="54" t="s">
        <v>94</v>
      </c>
      <c r="I7" s="54" t="s">
        <v>95</v>
      </c>
      <c r="J7" s="54" t="s">
        <v>96</v>
      </c>
      <c r="K7" s="55">
        <v>2300</v>
      </c>
      <c r="L7" s="54" t="s">
        <v>97</v>
      </c>
      <c r="M7" s="55">
        <v>1</v>
      </c>
      <c r="N7" s="55">
        <v>1165</v>
      </c>
      <c r="O7" s="56" t="s">
        <v>98</v>
      </c>
      <c r="P7" s="56">
        <v>45.1</v>
      </c>
      <c r="Q7" s="55">
        <v>9</v>
      </c>
      <c r="R7" s="55">
        <v>1340</v>
      </c>
      <c r="S7" s="54" t="s">
        <v>99</v>
      </c>
      <c r="T7" s="57">
        <v>123.26</v>
      </c>
      <c r="U7" s="57">
        <v>127.97</v>
      </c>
      <c r="V7" s="57">
        <v>143.44</v>
      </c>
      <c r="W7" s="57">
        <v>134.93</v>
      </c>
      <c r="X7" s="57">
        <v>128.59</v>
      </c>
      <c r="Y7" s="57">
        <v>120</v>
      </c>
      <c r="Z7" s="57">
        <v>113.67</v>
      </c>
      <c r="AA7" s="57">
        <v>110.79</v>
      </c>
      <c r="AB7" s="57">
        <v>108.76</v>
      </c>
      <c r="AC7" s="58">
        <v>110.19</v>
      </c>
      <c r="AD7" s="57">
        <v>118.49</v>
      </c>
      <c r="AE7" s="57">
        <v>0</v>
      </c>
      <c r="AF7" s="57">
        <v>0</v>
      </c>
      <c r="AG7" s="57">
        <v>0</v>
      </c>
      <c r="AH7" s="57">
        <v>0</v>
      </c>
      <c r="AI7" s="57">
        <v>0</v>
      </c>
      <c r="AJ7" s="57">
        <v>115.82</v>
      </c>
      <c r="AK7" s="57">
        <v>118.97</v>
      </c>
      <c r="AL7" s="57">
        <v>121.15</v>
      </c>
      <c r="AM7" s="57">
        <v>125.8</v>
      </c>
      <c r="AN7" s="57">
        <v>132.55000000000001</v>
      </c>
      <c r="AO7" s="57">
        <v>19.579999999999998</v>
      </c>
      <c r="AP7" s="57">
        <v>639.54</v>
      </c>
      <c r="AQ7" s="57">
        <v>721.06</v>
      </c>
      <c r="AR7" s="57">
        <v>747.82</v>
      </c>
      <c r="AS7" s="57">
        <v>1138.75</v>
      </c>
      <c r="AT7" s="57">
        <v>1186.8800000000001</v>
      </c>
      <c r="AU7" s="57">
        <v>549.77</v>
      </c>
      <c r="AV7" s="57">
        <v>730.25</v>
      </c>
      <c r="AW7" s="57">
        <v>868.31</v>
      </c>
      <c r="AX7" s="57">
        <v>732.52</v>
      </c>
      <c r="AY7" s="57">
        <v>819.73</v>
      </c>
      <c r="AZ7" s="57">
        <v>436.32</v>
      </c>
      <c r="BA7" s="57">
        <v>838.66</v>
      </c>
      <c r="BB7" s="57">
        <v>784.53</v>
      </c>
      <c r="BC7" s="57">
        <v>739.74</v>
      </c>
      <c r="BD7" s="57">
        <v>694.01</v>
      </c>
      <c r="BE7" s="57">
        <v>673.93</v>
      </c>
      <c r="BF7" s="57">
        <v>536.28</v>
      </c>
      <c r="BG7" s="57">
        <v>514.66</v>
      </c>
      <c r="BH7" s="57">
        <v>504.81</v>
      </c>
      <c r="BI7" s="57">
        <v>498.01</v>
      </c>
      <c r="BJ7" s="57">
        <v>490.39</v>
      </c>
      <c r="BK7" s="57">
        <v>238.21</v>
      </c>
      <c r="BL7" s="57">
        <v>123.95</v>
      </c>
      <c r="BM7" s="57">
        <v>123.6</v>
      </c>
      <c r="BN7" s="57">
        <v>139.72999999999999</v>
      </c>
      <c r="BO7" s="57">
        <v>130.88999999999999</v>
      </c>
      <c r="BP7" s="57">
        <v>127.49</v>
      </c>
      <c r="BQ7" s="57">
        <v>100.54</v>
      </c>
      <c r="BR7" s="57">
        <v>95.99</v>
      </c>
      <c r="BS7" s="57">
        <v>94.91</v>
      </c>
      <c r="BT7" s="57">
        <v>90.22</v>
      </c>
      <c r="BU7" s="57">
        <v>90.8</v>
      </c>
      <c r="BV7" s="57">
        <v>113.3</v>
      </c>
      <c r="BW7" s="57">
        <v>61.95</v>
      </c>
      <c r="BX7" s="57">
        <v>62.13</v>
      </c>
      <c r="BY7" s="57">
        <v>54.98</v>
      </c>
      <c r="BZ7" s="57">
        <v>58.87</v>
      </c>
      <c r="CA7" s="57">
        <v>60.36</v>
      </c>
      <c r="CB7" s="57">
        <v>42.19</v>
      </c>
      <c r="CC7" s="57">
        <v>44.55</v>
      </c>
      <c r="CD7" s="57">
        <v>47.36</v>
      </c>
      <c r="CE7" s="57">
        <v>49.94</v>
      </c>
      <c r="CF7" s="57">
        <v>50.56</v>
      </c>
      <c r="CG7" s="57">
        <v>18.87</v>
      </c>
      <c r="CH7" s="57">
        <v>51.52</v>
      </c>
      <c r="CI7" s="57">
        <v>53.48</v>
      </c>
      <c r="CJ7" s="57">
        <v>53.3</v>
      </c>
      <c r="CK7" s="57">
        <v>52.78</v>
      </c>
      <c r="CL7" s="57">
        <v>50.65</v>
      </c>
      <c r="CM7" s="57">
        <v>35.54</v>
      </c>
      <c r="CN7" s="57">
        <v>35.24</v>
      </c>
      <c r="CO7" s="57">
        <v>35.22</v>
      </c>
      <c r="CP7" s="57">
        <v>34.92</v>
      </c>
      <c r="CQ7" s="57">
        <v>34.19</v>
      </c>
      <c r="CR7" s="57">
        <v>53.39</v>
      </c>
      <c r="CS7" s="57">
        <v>57.61</v>
      </c>
      <c r="CT7" s="57">
        <v>58.91</v>
      </c>
      <c r="CU7" s="57">
        <v>57.83</v>
      </c>
      <c r="CV7" s="57">
        <v>56.96</v>
      </c>
      <c r="CW7" s="57">
        <v>58.26</v>
      </c>
      <c r="CX7" s="57">
        <v>50.81</v>
      </c>
      <c r="CY7" s="57">
        <v>50.28</v>
      </c>
      <c r="CZ7" s="57">
        <v>51.42</v>
      </c>
      <c r="DA7" s="57">
        <v>50.9</v>
      </c>
      <c r="DB7" s="57">
        <v>49.05</v>
      </c>
      <c r="DC7" s="57">
        <v>76.89</v>
      </c>
      <c r="DD7" s="57">
        <v>34.96</v>
      </c>
      <c r="DE7" s="57">
        <v>37.24</v>
      </c>
      <c r="DF7" s="57">
        <v>39.520000000000003</v>
      </c>
      <c r="DG7" s="57">
        <v>41.81</v>
      </c>
      <c r="DH7" s="57">
        <v>42.68</v>
      </c>
      <c r="DI7" s="57">
        <v>53.32</v>
      </c>
      <c r="DJ7" s="57">
        <v>53.4</v>
      </c>
      <c r="DK7" s="57">
        <v>53.49</v>
      </c>
      <c r="DL7" s="57">
        <v>54.3</v>
      </c>
      <c r="DM7" s="57">
        <v>55.32</v>
      </c>
      <c r="DN7" s="57">
        <v>59.52</v>
      </c>
      <c r="DO7" s="57">
        <v>0</v>
      </c>
      <c r="DP7" s="57">
        <v>0</v>
      </c>
      <c r="DQ7" s="57">
        <v>0</v>
      </c>
      <c r="DR7" s="57">
        <v>0</v>
      </c>
      <c r="DS7" s="57">
        <v>0</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42</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123.26</v>
      </c>
      <c r="V11" s="65">
        <f>IF(U6="-",NA(),U6)</f>
        <v>127.97</v>
      </c>
      <c r="W11" s="65">
        <f>IF(V6="-",NA(),V6)</f>
        <v>143.44</v>
      </c>
      <c r="X11" s="65">
        <f>IF(W6="-",NA(),W6)</f>
        <v>134.93</v>
      </c>
      <c r="Y11" s="65">
        <f>IF(X6="-",NA(),X6)</f>
        <v>128.59</v>
      </c>
      <c r="AE11" s="64" t="s">
        <v>23</v>
      </c>
      <c r="AF11" s="65">
        <f>IF(AE6="-",NA(),AE6)</f>
        <v>0</v>
      </c>
      <c r="AG11" s="65">
        <f>IF(AF6="-",NA(),AF6)</f>
        <v>0</v>
      </c>
      <c r="AH11" s="65">
        <f>IF(AG6="-",NA(),AG6)</f>
        <v>0</v>
      </c>
      <c r="AI11" s="65">
        <f>IF(AH6="-",NA(),AH6)</f>
        <v>0</v>
      </c>
      <c r="AJ11" s="65">
        <f>IF(AI6="-",NA(),AI6)</f>
        <v>0</v>
      </c>
      <c r="AP11" s="64" t="s">
        <v>23</v>
      </c>
      <c r="AQ11" s="65">
        <f>IF(AP6="-",NA(),AP6)</f>
        <v>639.54</v>
      </c>
      <c r="AR11" s="65">
        <f>IF(AQ6="-",NA(),AQ6)</f>
        <v>721.06</v>
      </c>
      <c r="AS11" s="65">
        <f>IF(AR6="-",NA(),AR6)</f>
        <v>747.82</v>
      </c>
      <c r="AT11" s="65">
        <f>IF(AS6="-",NA(),AS6)</f>
        <v>1138.75</v>
      </c>
      <c r="AU11" s="65">
        <f>IF(AT6="-",NA(),AT6)</f>
        <v>1186.8800000000001</v>
      </c>
      <c r="BA11" s="64" t="s">
        <v>23</v>
      </c>
      <c r="BB11" s="65">
        <f>IF(BA6="-",NA(),BA6)</f>
        <v>838.66</v>
      </c>
      <c r="BC11" s="65">
        <f>IF(BB6="-",NA(),BB6)</f>
        <v>784.53</v>
      </c>
      <c r="BD11" s="65">
        <f>IF(BC6="-",NA(),BC6)</f>
        <v>739.74</v>
      </c>
      <c r="BE11" s="65">
        <f>IF(BD6="-",NA(),BD6)</f>
        <v>694.01</v>
      </c>
      <c r="BF11" s="65">
        <f>IF(BE6="-",NA(),BE6)</f>
        <v>673.93</v>
      </c>
      <c r="BL11" s="64" t="s">
        <v>23</v>
      </c>
      <c r="BM11" s="65">
        <f>IF(BL6="-",NA(),BL6)</f>
        <v>123.95</v>
      </c>
      <c r="BN11" s="65">
        <f>IF(BM6="-",NA(),BM6)</f>
        <v>123.6</v>
      </c>
      <c r="BO11" s="65">
        <f>IF(BN6="-",NA(),BN6)</f>
        <v>139.72999999999999</v>
      </c>
      <c r="BP11" s="65">
        <f>IF(BO6="-",NA(),BO6)</f>
        <v>130.88999999999999</v>
      </c>
      <c r="BQ11" s="65">
        <f>IF(BP6="-",NA(),BP6)</f>
        <v>127.49</v>
      </c>
      <c r="BW11" s="64" t="s">
        <v>23</v>
      </c>
      <c r="BX11" s="65">
        <f>IF(BW6="-",NA(),BW6)</f>
        <v>61.95</v>
      </c>
      <c r="BY11" s="65">
        <f>IF(BX6="-",NA(),BX6)</f>
        <v>62.13</v>
      </c>
      <c r="BZ11" s="65">
        <f>IF(BY6="-",NA(),BY6)</f>
        <v>54.98</v>
      </c>
      <c r="CA11" s="65">
        <f>IF(BZ6="-",NA(),BZ6)</f>
        <v>58.87</v>
      </c>
      <c r="CB11" s="65">
        <f>IF(CA6="-",NA(),CA6)</f>
        <v>60.36</v>
      </c>
      <c r="CH11" s="64" t="s">
        <v>23</v>
      </c>
      <c r="CI11" s="65">
        <f>IF(CH6="-",NA(),CH6)</f>
        <v>51.52</v>
      </c>
      <c r="CJ11" s="65">
        <f>IF(CI6="-",NA(),CI6)</f>
        <v>53.48</v>
      </c>
      <c r="CK11" s="65">
        <f>IF(CJ6="-",NA(),CJ6)</f>
        <v>53.3</v>
      </c>
      <c r="CL11" s="65">
        <f>IF(CK6="-",NA(),CK6)</f>
        <v>52.78</v>
      </c>
      <c r="CM11" s="65">
        <f>IF(CL6="-",NA(),CL6)</f>
        <v>50.65</v>
      </c>
      <c r="CS11" s="64" t="s">
        <v>23</v>
      </c>
      <c r="CT11" s="65">
        <f>IF(CS6="-",NA(),CS6)</f>
        <v>57.61</v>
      </c>
      <c r="CU11" s="65">
        <f>IF(CT6="-",NA(),CT6)</f>
        <v>58.91</v>
      </c>
      <c r="CV11" s="65">
        <f>IF(CU6="-",NA(),CU6)</f>
        <v>57.83</v>
      </c>
      <c r="CW11" s="65">
        <f>IF(CV6="-",NA(),CV6)</f>
        <v>56.96</v>
      </c>
      <c r="CX11" s="65">
        <f>IF(CW6="-",NA(),CW6)</f>
        <v>58.26</v>
      </c>
      <c r="DD11" s="64" t="s">
        <v>23</v>
      </c>
      <c r="DE11" s="65">
        <f>IF(DD6="-",NA(),DD6)</f>
        <v>34.96</v>
      </c>
      <c r="DF11" s="65">
        <f>IF(DE6="-",NA(),DE6)</f>
        <v>37.24</v>
      </c>
      <c r="DG11" s="65">
        <f>IF(DF6="-",NA(),DF6)</f>
        <v>39.520000000000003</v>
      </c>
      <c r="DH11" s="65">
        <f>IF(DG6="-",NA(),DG6)</f>
        <v>41.81</v>
      </c>
      <c r="DI11" s="65">
        <f>IF(DH6="-",NA(),DH6)</f>
        <v>42.68</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134538</cp:lastModifiedBy>
  <cp:lastPrinted>2022-02-15T04:09:43Z</cp:lastPrinted>
  <dcterms:created xsi:type="dcterms:W3CDTF">2021-12-03T08:59:37Z</dcterms:created>
  <dcterms:modified xsi:type="dcterms:W3CDTF">2022-02-15T04:09:46Z</dcterms:modified>
  <cp:category/>
</cp:coreProperties>
</file>