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166clt01\共有フォルダ\企画管理係\地方公営企業会計\経営比較分析表\R2\県回答\"/>
    </mc:Choice>
  </mc:AlternateContent>
  <xr:revisionPtr revIDLastSave="0" documentId="13_ncr:1_{467D4E6A-6C52-401C-A6CC-136492D46439}" xr6:coauthVersionLast="47" xr6:coauthVersionMax="47" xr10:uidLastSave="{00000000-0000-0000-0000-000000000000}"/>
  <workbookProtection workbookAlgorithmName="SHA-512" workbookHashValue="ZH0NDL6SiicOH1u9yqJMttQU6fULw+0854EgfTo18x4bVM2Czs2oSqf+HlbDi8AmSb26Gkb9X7TPxihZhy8jUQ==" workbookSaltValue="nywpY3SvpcquzGGHgbnHBg=="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AT8" i="4" s="1"/>
  <c r="S6" i="5"/>
  <c r="R6" i="5"/>
  <c r="Q6" i="5"/>
  <c r="W10" i="4" s="1"/>
  <c r="P6" i="5"/>
  <c r="P10" i="4" s="1"/>
  <c r="O6" i="5"/>
  <c r="I10" i="4" s="1"/>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D10" i="4"/>
  <c r="AL8" i="4"/>
  <c r="P8"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<sst xmlns="http://schemas.openxmlformats.org/spreadsheetml/2006/main" count="236" uniqueCount="119">
  <si>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</si>
  <si>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</si>
  <si>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</si>
  <si>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</si>
  <si>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</si>
  <si>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</si>
  <si>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</si>
  <si>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</si>
  <si>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</si>
  <si>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</si>
  <si>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</si>
  <si>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</si>
  <si>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</si>
  <si>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</si>
  <si>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</si>
  <si>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</si>
  <si>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</si>
  <si>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</si>
  <si>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</si>
  <si>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</si>
  <si>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</si>
  <si>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</si>
  <si>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</si>
  <si>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</si>
  <si>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</si>
  <si>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</si>
  <si>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</si>
  <si>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</si>
  <si>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</si>
  <si>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</si>
  <si>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</si>
  <si>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</si>
  <si>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</si>
  <si>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</si>
  <si>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</si>
  <si>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</si>
  <si>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</si>
  <si>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</si>
  <si>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</si>
  <si>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</si>
  <si>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</si>
  <si>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</si>
  <si>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</si>
  <si>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</si>
  <si>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</si>
  <si>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</si>
  <si>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</si>
  <si>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</si>
  <si>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</si>
  <si>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</si>
  <si>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</si>
  <si>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</si>
  <si>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</si>
  <si>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</si>
  <si>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</si>
  <si>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</si>
  <si>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</si>
  <si>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</si>
  <si>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</si>
  <si>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</si>
  <si>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</si>
  <si>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</si>
  <si>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</si>
  <si>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</si>
  <si>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</si>
  <si>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</si>
  <si>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</si>
  <si>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</si>
  <si>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</si>
  <si>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</si>
  <si>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</si>
  <si>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</si>
  <si>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</si>
  <si>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</si>
  <si>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</si>
  <si>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</si>
  <si>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</si>
  <si>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</si>
  <si>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</si>
  <si>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</si>
  <si>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</si>
  <si>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</si>
  <si>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</si>
  <si>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</si>
  <si>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</si>
  <si>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</si>
  <si>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</si>
  <si>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</si>
  <si>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</si>
  <si>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</si>
  <si>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</si>
  <si>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</si>
  <si>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</si>
  <si>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</si>
  <si>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</si>
  <si>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</si>
  <si>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</si>
  <si>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御坊市</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</si>
  <si>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</si>
  <si>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</si>
  <si>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</si>
  <si>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</si>
  <si>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</si>
  <si>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</si>
  <si>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</si>
  <si>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</si>
  <si>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</si>
  <si>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</si>
  <si>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</si>
  <si>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</si>
  <si>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</si>
  <si>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</si>
  <si>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</si>
  <si>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</si>
  <si>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</si>
  <si>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</si>
  <si>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平成23年の供用開始から約10年が経過したが、老朽化による管渠の更新は行っていない。今後は、施設などの老朽化に備えて計画的な更新や長寿命化に取り組んでいく必要がある。</t>
    <rPh sb="1" eb="3">
      <t>ヘイセイ</t>
    </rPh>
    <rPh sb="5" eb="6">
      <t>ネン</t>
    </rPh>
    <rPh sb="13" eb="14">
      <t>ヤク</t>
    </rPh>
    <rPh sb="16" eb="17">
      <t>ネン</t>
    </rPh>
    <rPh sb="18" eb="20">
      <t>ケイカ</t>
    </rPh>
    <rPh sb="47" eb="49">
      <t>シセツ</t>
    </rPh>
    <rPh sb="56" eb="57">
      <t>ソナ</t>
    </rPh>
    <rPh sb="59" eb="62">
      <t>ケイカクテキ</t>
    </rPh>
    <rPh sb="63" eb="65">
      <t>コウシン</t>
    </rPh>
    <rPh sb="66" eb="70">
      <t>チョウジュミョウカ</t>
    </rPh>
    <rPh sb="71" eb="72">
      <t>ト</t>
    </rPh>
    <rPh sb="73" eb="74">
      <t>ク</t>
    </rPh>
    <rPh sb="78" eb="80">
      <t>ヒツヨウ</t>
    </rPh>
    <phoneticPr fontId="4"/>
  </si>
  <si>
    <t>①収益的収支比率
前年度より若干下落しているが、比率は90％以上となっている。しかし依然として料金収入のみで経営することは非常に難しいため、一般会計からの繰入金で補填している状況が続いている。今後は、より一層、維持管理費等の経費削減や接続率の向上に組んで行く必要がある。　　　　　　　　　　　　　　　　　　　　
④企業債残高対事業規模比率
類似団体平均値と比べると高い比率となっている。今後も、整備事業の継続に伴い借入れが続くため、比率は高い状況が続くと見込まれる。　　　　　　　　　　　　　　　　　　　　　
⑤経費回収率
類似団体平均値に比べて高い比率となっているが、依然として使用料のみで経費を回収することが出来ないため、一般会計繰入金で補填している状況が続いている。今後は、維持管理費等の経費削減や接続率の向上による使用料収入の安定的な確保に、より一層取り組んで行く必要がある。　　　　　　　　　　　　　　　　　　　　　
⑥汚水処理原価
類似団体平均値より低い数値となっているが、今後も維持管理費等の経費削減や接続率の向上に取り組み、汚水処理原価の一層の改善を図って行く必要がある。
⑦施設利用率
接続戸数が少ないため、類似団体平均値を大きく下まわっている。今後も接続促進のための啓発活動等を行い、接続率の向上に、より一層取り組んで行く必要がある。　　　　　　　　　　　　　　　
⑧水洗化率
類似団体平均値と比べると大きく下回っている。今後も安定した料金収入を確保していくために、接続促進のための啓発活動等を行い、水洗化率の向上に、より一層取り組んで行く必要がある。</t>
    <rPh sb="1" eb="4">
      <t>シュウエキテキ</t>
    </rPh>
    <rPh sb="4" eb="6">
      <t>シュウシ</t>
    </rPh>
    <rPh sb="6" eb="8">
      <t>ヒリツ</t>
    </rPh>
    <rPh sb="9" eb="12">
      <t>ゼンネンド</t>
    </rPh>
    <rPh sb="14" eb="16">
      <t>ジャッカン</t>
    </rPh>
    <rPh sb="16" eb="18">
      <t>ゲラク</t>
    </rPh>
    <rPh sb="24" eb="26">
      <t>ヒリツ</t>
    </rPh>
    <rPh sb="30" eb="32">
      <t>イジョウ</t>
    </rPh>
    <rPh sb="42" eb="44">
      <t>イゼン</t>
    </rPh>
    <rPh sb="81" eb="83">
      <t>ホテン</t>
    </rPh>
    <rPh sb="87" eb="89">
      <t>ジョウキョウ</t>
    </rPh>
    <rPh sb="90" eb="91">
      <t>ツヅ</t>
    </rPh>
    <rPh sb="96" eb="98">
      <t>コンゴ</t>
    </rPh>
    <rPh sb="102" eb="104">
      <t>イッソウ</t>
    </rPh>
    <rPh sb="110" eb="111">
      <t>トウ</t>
    </rPh>
    <rPh sb="117" eb="119">
      <t>セツゾク</t>
    </rPh>
    <rPh sb="119" eb="120">
      <t>リツ</t>
    </rPh>
    <rPh sb="121" eb="123">
      <t>コウジョウ</t>
    </rPh>
    <rPh sb="124" eb="125">
      <t>ク</t>
    </rPh>
    <rPh sb="127" eb="128">
      <t>イ</t>
    </rPh>
    <rPh sb="129" eb="131">
      <t>ヒツヨウ</t>
    </rPh>
    <rPh sb="157" eb="159">
      <t>キギョウ</t>
    </rPh>
    <rPh sb="159" eb="160">
      <t>サイ</t>
    </rPh>
    <rPh sb="160" eb="162">
      <t>ザンダカ</t>
    </rPh>
    <rPh sb="162" eb="163">
      <t>タイ</t>
    </rPh>
    <rPh sb="163" eb="165">
      <t>ジギョウ</t>
    </rPh>
    <rPh sb="165" eb="167">
      <t>キボ</t>
    </rPh>
    <rPh sb="167" eb="169">
      <t>ヒリツ</t>
    </rPh>
    <rPh sb="176" eb="177">
      <t>アタイ</t>
    </rPh>
    <rPh sb="182" eb="183">
      <t>タカ</t>
    </rPh>
    <rPh sb="184" eb="186">
      <t>ヒリツ</t>
    </rPh>
    <rPh sb="193" eb="195">
      <t>コンゴ</t>
    </rPh>
    <rPh sb="197" eb="199">
      <t>セイビ</t>
    </rPh>
    <rPh sb="199" eb="201">
      <t>ジギョウ</t>
    </rPh>
    <rPh sb="202" eb="204">
      <t>ケイゾク</t>
    </rPh>
    <rPh sb="205" eb="206">
      <t>トモナ</t>
    </rPh>
    <rPh sb="207" eb="209">
      <t>カリイ</t>
    </rPh>
    <rPh sb="211" eb="212">
      <t>ツヅ</t>
    </rPh>
    <rPh sb="216" eb="218">
      <t>ヒリツ</t>
    </rPh>
    <rPh sb="219" eb="220">
      <t>タカ</t>
    </rPh>
    <rPh sb="221" eb="223">
      <t>ジョウキョウ</t>
    </rPh>
    <rPh sb="224" eb="225">
      <t>ツヅ</t>
    </rPh>
    <rPh sb="227" eb="229">
      <t>ミコ</t>
    </rPh>
    <rPh sb="256" eb="258">
      <t>ケイヒ</t>
    </rPh>
    <rPh sb="258" eb="260">
      <t>カイシュウ</t>
    </rPh>
    <rPh sb="260" eb="261">
      <t>リツ</t>
    </rPh>
    <rPh sb="268" eb="269">
      <t>アタイ</t>
    </rPh>
    <rPh sb="270" eb="271">
      <t>クラ</t>
    </rPh>
    <rPh sb="273" eb="274">
      <t>タカ</t>
    </rPh>
    <rPh sb="275" eb="277">
      <t>ヒリツ</t>
    </rPh>
    <rPh sb="285" eb="287">
      <t>イゼン</t>
    </rPh>
    <rPh sb="290" eb="293">
      <t>シヨウリョウ</t>
    </rPh>
    <rPh sb="299" eb="301">
      <t>カイシュウ</t>
    </rPh>
    <rPh sb="306" eb="308">
      <t>デキ</t>
    </rPh>
    <rPh sb="321" eb="323">
      <t>ホテン</t>
    </rPh>
    <rPh sb="327" eb="329">
      <t>ジョウキョウ</t>
    </rPh>
    <rPh sb="330" eb="331">
      <t>ツヅ</t>
    </rPh>
    <rPh sb="336" eb="338">
      <t>コンゴ</t>
    </rPh>
    <rPh sb="340" eb="342">
      <t>イジ</t>
    </rPh>
    <rPh sb="342" eb="345">
      <t>カンリヒ</t>
    </rPh>
    <rPh sb="345" eb="346">
      <t>トウ</t>
    </rPh>
    <rPh sb="347" eb="349">
      <t>ケイヒ</t>
    </rPh>
    <rPh sb="349" eb="351">
      <t>サクゲン</t>
    </rPh>
    <rPh sb="352" eb="354">
      <t>セツゾク</t>
    </rPh>
    <rPh sb="354" eb="355">
      <t>リツ</t>
    </rPh>
    <rPh sb="356" eb="358">
      <t>コウジョウ</t>
    </rPh>
    <rPh sb="361" eb="366">
      <t>シヨウリョウシュウニュウ</t>
    </rPh>
    <rPh sb="367" eb="370">
      <t>アンテイテキ</t>
    </rPh>
    <rPh sb="371" eb="373">
      <t>カクホ</t>
    </rPh>
    <rPh sb="377" eb="379">
      <t>イッソウ</t>
    </rPh>
    <rPh sb="379" eb="380">
      <t>ト</t>
    </rPh>
    <rPh sb="381" eb="382">
      <t>ク</t>
    </rPh>
    <rPh sb="384" eb="385">
      <t>イ</t>
    </rPh>
    <rPh sb="386" eb="388">
      <t>ヒツヨウ</t>
    </rPh>
    <rPh sb="415" eb="417">
      <t>オスイ</t>
    </rPh>
    <rPh sb="417" eb="419">
      <t>ショリ</t>
    </rPh>
    <rPh sb="419" eb="421">
      <t>ゲンカ</t>
    </rPh>
    <rPh sb="422" eb="424">
      <t>ルイジ</t>
    </rPh>
    <rPh sb="424" eb="426">
      <t>ダンタイ</t>
    </rPh>
    <rPh sb="426" eb="428">
      <t>ヘイキン</t>
    </rPh>
    <rPh sb="428" eb="429">
      <t>アタイ</t>
    </rPh>
    <rPh sb="431" eb="432">
      <t>ヒク</t>
    </rPh>
    <rPh sb="433" eb="435">
      <t>スウチ</t>
    </rPh>
    <rPh sb="443" eb="445">
      <t>コンゴ</t>
    </rPh>
    <rPh sb="446" eb="451">
      <t>イジカンリヒ</t>
    </rPh>
    <rPh sb="451" eb="452">
      <t>トウ</t>
    </rPh>
    <rPh sb="453" eb="455">
      <t>ケイヒ</t>
    </rPh>
    <rPh sb="455" eb="457">
      <t>サクゲン</t>
    </rPh>
    <rPh sb="458" eb="460">
      <t>セツゾク</t>
    </rPh>
    <rPh sb="460" eb="461">
      <t>リツ</t>
    </rPh>
    <rPh sb="462" eb="464">
      <t>コウジョウ</t>
    </rPh>
    <rPh sb="465" eb="466">
      <t>ト</t>
    </rPh>
    <rPh sb="467" eb="468">
      <t>ク</t>
    </rPh>
    <rPh sb="470" eb="476">
      <t>オスイショリゲンカ</t>
    </rPh>
    <rPh sb="477" eb="479">
      <t>イッソウ</t>
    </rPh>
    <rPh sb="480" eb="482">
      <t>カイゼン</t>
    </rPh>
    <rPh sb="483" eb="484">
      <t>ハカ</t>
    </rPh>
    <rPh sb="486" eb="487">
      <t>イ</t>
    </rPh>
    <rPh sb="488" eb="490">
      <t>ヒツヨウ</t>
    </rPh>
    <rPh sb="496" eb="498">
      <t>シセツ</t>
    </rPh>
    <rPh sb="498" eb="500">
      <t>リヨウ</t>
    </rPh>
    <rPh sb="500" eb="501">
      <t>リツ</t>
    </rPh>
    <rPh sb="507" eb="508">
      <t>スク</t>
    </rPh>
    <rPh sb="519" eb="520">
      <t>アタイ</t>
    </rPh>
    <rPh sb="521" eb="522">
      <t>オオ</t>
    </rPh>
    <rPh sb="532" eb="534">
      <t>コンゴ</t>
    </rPh>
    <rPh sb="535" eb="537">
      <t>セツゾク</t>
    </rPh>
    <rPh sb="537" eb="539">
      <t>ソクシン</t>
    </rPh>
    <rPh sb="543" eb="545">
      <t>ケイハツ</t>
    </rPh>
    <rPh sb="545" eb="547">
      <t>カツドウ</t>
    </rPh>
    <rPh sb="547" eb="548">
      <t>トウ</t>
    </rPh>
    <rPh sb="549" eb="550">
      <t>オコナ</t>
    </rPh>
    <rPh sb="552" eb="554">
      <t>セツゾク</t>
    </rPh>
    <rPh sb="554" eb="555">
      <t>リツ</t>
    </rPh>
    <rPh sb="556" eb="558">
      <t>コウジョウ</t>
    </rPh>
    <rPh sb="562" eb="564">
      <t>イッソウ</t>
    </rPh>
    <rPh sb="564" eb="565">
      <t>ト</t>
    </rPh>
    <rPh sb="566" eb="567">
      <t>ク</t>
    </rPh>
    <rPh sb="569" eb="570">
      <t>イ</t>
    </rPh>
    <rPh sb="571" eb="573">
      <t>ヒツヨウ</t>
    </rPh>
    <rPh sb="594" eb="597">
      <t>スイセンカ</t>
    </rPh>
    <rPh sb="597" eb="598">
      <t>リツ</t>
    </rPh>
    <rPh sb="599" eb="605">
      <t>ルイジダンタイヘイキン</t>
    </rPh>
    <rPh sb="605" eb="606">
      <t>アタイ</t>
    </rPh>
    <rPh sb="607" eb="608">
      <t>クラ</t>
    </rPh>
    <rPh sb="611" eb="612">
      <t>オオ</t>
    </rPh>
    <rPh sb="614" eb="616">
      <t>シタマワ</t>
    </rPh>
    <rPh sb="671" eb="673">
      <t>イッソウ</t>
    </rPh>
    <phoneticPr fontId="4"/>
  </si>
  <si>
    <t>　本市の下水道事業は、経営改善に向けた接続啓発及び接続率の向上、経営の効率性の向上を目指すとともに、維持管理費等の経費削減や投資の効率化を踏まえた、計画的な管渠整備を行っていく必要がある。今後は公営企業法適用に伴い、より一層の財務状況の明確化、経営の効率化・健全化に努め、安定的な事業運営に取り組んでいく。</t>
    <rPh sb="1" eb="3">
      <t>ホンシ</t>
    </rPh>
    <rPh sb="4" eb="7">
      <t>ゲスイドウ</t>
    </rPh>
    <rPh sb="7" eb="9">
      <t>ジギョウ</t>
    </rPh>
    <rPh sb="11" eb="13">
      <t>ケイエイ</t>
    </rPh>
    <rPh sb="13" eb="15">
      <t>カイゼン</t>
    </rPh>
    <rPh sb="16" eb="17">
      <t>ム</t>
    </rPh>
    <rPh sb="23" eb="24">
      <t>オヨ</t>
    </rPh>
    <rPh sb="29" eb="31">
      <t>コウジョウ</t>
    </rPh>
    <rPh sb="55" eb="56">
      <t>トウ</t>
    </rPh>
    <rPh sb="57" eb="59">
      <t>ケイヒ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</si>
</sst>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DA7-4CF9-9D3F-D40239044F6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0.13</c:v>
                </c:pt>
                <c:pt idx="2">
                  <c:v>0.09</c:v>
                </c:pt>
                <c:pt idx="3">
                  <c:v>0.06</c:v>
                </c:pt>
                <c:pt idx="4">
                  <c:v>0.02</c:v>
                </c:pt>
              </c:numCache>
            </c:numRef>
          </c:val>
          <c:smooth val="0"/>
          <c:extLst>
            <c:ext xmlns:c16="http://schemas.microsoft.com/office/drawing/2014/chart" uri="{C3380CC4-5D6E-409C-BE32-E72D297353CC}">
              <c16:uniqueId val="{00000001-BDA7-4CF9-9D3F-D40239044F6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5.38</c:v>
                </c:pt>
                <c:pt idx="1">
                  <c:v>6.69</c:v>
                </c:pt>
                <c:pt idx="2">
                  <c:v>9.5399999999999991</c:v>
                </c:pt>
                <c:pt idx="3">
                  <c:v>11.31</c:v>
                </c:pt>
                <c:pt idx="4">
                  <c:v>12.23</c:v>
                </c:pt>
              </c:numCache>
            </c:numRef>
          </c:val>
          <c:extLst>
            <c:ext xmlns:c16="http://schemas.microsoft.com/office/drawing/2014/chart" uri="{C3380CC4-5D6E-409C-BE32-E72D297353CC}">
              <c16:uniqueId val="{00000000-11C7-4330-8C7C-CD2B07DFDAC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37.72</c:v>
                </c:pt>
                <c:pt idx="1">
                  <c:v>37.08</c:v>
                </c:pt>
                <c:pt idx="2">
                  <c:v>37.46</c:v>
                </c:pt>
                <c:pt idx="3">
                  <c:v>37.65</c:v>
                </c:pt>
                <c:pt idx="4">
                  <c:v>36.71</c:v>
                </c:pt>
              </c:numCache>
            </c:numRef>
          </c:val>
          <c:smooth val="0"/>
          <c:extLst>
            <c:ext xmlns:c16="http://schemas.microsoft.com/office/drawing/2014/chart" uri="{C3380CC4-5D6E-409C-BE32-E72D297353CC}">
              <c16:uniqueId val="{00000001-11C7-4330-8C7C-CD2B07DFDAC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25.94</c:v>
                </c:pt>
                <c:pt idx="1">
                  <c:v>28.15</c:v>
                </c:pt>
                <c:pt idx="2">
                  <c:v>30.83</c:v>
                </c:pt>
                <c:pt idx="3">
                  <c:v>27.96</c:v>
                </c:pt>
                <c:pt idx="4">
                  <c:v>30.54</c:v>
                </c:pt>
              </c:numCache>
            </c:numRef>
          </c:val>
          <c:extLst>
            <c:ext xmlns:c16="http://schemas.microsoft.com/office/drawing/2014/chart" uri="{C3380CC4-5D6E-409C-BE32-E72D297353CC}">
              <c16:uniqueId val="{00000000-0ADD-4805-9E6C-C371824A558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68.459999999999994</c:v>
                </c:pt>
                <c:pt idx="1">
                  <c:v>67.22</c:v>
                </c:pt>
                <c:pt idx="2">
                  <c:v>67.459999999999994</c:v>
                </c:pt>
                <c:pt idx="3">
                  <c:v>67.37</c:v>
                </c:pt>
                <c:pt idx="4">
                  <c:v>70.05</c:v>
                </c:pt>
              </c:numCache>
            </c:numRef>
          </c:val>
          <c:smooth val="0"/>
          <c:extLst>
            <c:ext xmlns:c16="http://schemas.microsoft.com/office/drawing/2014/chart" uri="{C3380CC4-5D6E-409C-BE32-E72D297353CC}">
              <c16:uniqueId val="{00000001-0ADD-4805-9E6C-C371824A558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48.79</c:v>
                </c:pt>
                <c:pt idx="1">
                  <c:v>94.68</c:v>
                </c:pt>
                <c:pt idx="2">
                  <c:v>94.94</c:v>
                </c:pt>
                <c:pt idx="3">
                  <c:v>95</c:v>
                </c:pt>
                <c:pt idx="4">
                  <c:v>94.26</c:v>
                </c:pt>
              </c:numCache>
            </c:numRef>
          </c:val>
          <c:extLst>
            <c:ext xmlns:c16="http://schemas.microsoft.com/office/drawing/2014/chart" uri="{C3380CC4-5D6E-409C-BE32-E72D297353CC}">
              <c16:uniqueId val="{00000000-D7C3-44D0-92C8-44B6DC98808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C3-44D0-92C8-44B6DC98808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F77-4DAF-BD04-9AFAAF8D7BE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77-4DAF-BD04-9AFAAF8D7BE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AE-4189-AED4-D6312B79368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AE-4189-AED4-D6312B79368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AD-434E-8664-548F7005CBB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AD-434E-8664-548F7005CBB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64-4CB0-8721-6CC03F99433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64-4CB0-8721-6CC03F99433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3583.48</c:v>
                </c:pt>
                <c:pt idx="1">
                  <c:v>3596.23</c:v>
                </c:pt>
                <c:pt idx="2">
                  <c:v>3057.49</c:v>
                </c:pt>
                <c:pt idx="3">
                  <c:v>2220.13</c:v>
                </c:pt>
                <c:pt idx="4">
                  <c:v>1850.58</c:v>
                </c:pt>
              </c:numCache>
            </c:numRef>
          </c:val>
          <c:extLst>
            <c:ext xmlns:c16="http://schemas.microsoft.com/office/drawing/2014/chart" uri="{C3380CC4-5D6E-409C-BE32-E72D297353CC}">
              <c16:uniqueId val="{00000000-C0E4-4FB8-A0DB-844230F8CC4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1592.72</c:v>
                </c:pt>
                <c:pt idx="1">
                  <c:v>1223.96</c:v>
                </c:pt>
                <c:pt idx="2">
                  <c:v>1269.1500000000001</c:v>
                </c:pt>
                <c:pt idx="3">
                  <c:v>1087.96</c:v>
                </c:pt>
                <c:pt idx="4">
                  <c:v>1209.45</c:v>
                </c:pt>
              </c:numCache>
            </c:numRef>
          </c:val>
          <c:smooth val="0"/>
          <c:extLst>
            <c:ext xmlns:c16="http://schemas.microsoft.com/office/drawing/2014/chart" uri="{C3380CC4-5D6E-409C-BE32-E72D297353CC}">
              <c16:uniqueId val="{00000001-C0E4-4FB8-A0DB-844230F8CC4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9.9700000000000006</c:v>
                </c:pt>
                <c:pt idx="1">
                  <c:v>59.49</c:v>
                </c:pt>
                <c:pt idx="2">
                  <c:v>62.4</c:v>
                </c:pt>
                <c:pt idx="3">
                  <c:v>76.95</c:v>
                </c:pt>
                <c:pt idx="4">
                  <c:v>72.31</c:v>
                </c:pt>
              </c:numCache>
            </c:numRef>
          </c:val>
          <c:extLst>
            <c:ext xmlns:c16="http://schemas.microsoft.com/office/drawing/2014/chart" uri="{C3380CC4-5D6E-409C-BE32-E72D297353CC}">
              <c16:uniqueId val="{00000000-F34A-4975-A9AE-B562742580A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53.7</c:v>
                </c:pt>
                <c:pt idx="1">
                  <c:v>61.54</c:v>
                </c:pt>
                <c:pt idx="2">
                  <c:v>63.97</c:v>
                </c:pt>
                <c:pt idx="3">
                  <c:v>59.67</c:v>
                </c:pt>
                <c:pt idx="4">
                  <c:v>55.93</c:v>
                </c:pt>
              </c:numCache>
            </c:numRef>
          </c:val>
          <c:smooth val="0"/>
          <c:extLst>
            <c:ext xmlns:c16="http://schemas.microsoft.com/office/drawing/2014/chart" uri="{C3380CC4-5D6E-409C-BE32-E72D297353CC}">
              <c16:uniqueId val="{00000001-F34A-4975-A9AE-B562742580A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1473.74</c:v>
                </c:pt>
                <c:pt idx="1">
                  <c:v>245.42</c:v>
                </c:pt>
                <c:pt idx="2">
                  <c:v>231.27</c:v>
                </c:pt>
                <c:pt idx="3">
                  <c:v>192.46</c:v>
                </c:pt>
                <c:pt idx="4">
                  <c:v>206.08</c:v>
                </c:pt>
              </c:numCache>
            </c:numRef>
          </c:val>
          <c:extLst>
            <c:ext xmlns:c16="http://schemas.microsoft.com/office/drawing/2014/chart" uri="{C3380CC4-5D6E-409C-BE32-E72D297353CC}">
              <c16:uniqueId val="{00000000-DF3C-4C52-99B1-F3EB108F9B9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300.35000000000002</c:v>
                </c:pt>
                <c:pt idx="1">
                  <c:v>267.86</c:v>
                </c:pt>
                <c:pt idx="2">
                  <c:v>256.82</c:v>
                </c:pt>
                <c:pt idx="3">
                  <c:v>270.60000000000002</c:v>
                </c:pt>
                <c:pt idx="4">
                  <c:v>289.60000000000002</c:v>
                </c:pt>
              </c:numCache>
            </c:numRef>
          </c:val>
          <c:smooth val="0"/>
          <c:extLst>
            <c:ext xmlns:c16="http://schemas.microsoft.com/office/drawing/2014/chart" uri="{C3380CC4-5D6E-409C-BE32-E72D297353CC}">
              <c16:uniqueId val="{00000001-DF3C-4C52-99B1-F3EB108F9B9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4"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和歌山県　御坊市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D3</v>
      </c>
      <c r="X8" s="49"/>
      <c r="Y8" s="49"/>
      <c r="Z8" s="49"/>
      <c r="AA8" s="49"/>
      <c r="AB8" s="49"/>
      <c r="AC8" s="49"/>
      <c r="AD8" s="50" t="str">
        <f>データ!$M$6</f>
        <v>非設置</v>
      </c>
      <c r="AE8" s="50"/>
      <c r="AF8" s="50"/>
      <c r="AG8" s="50"/>
      <c r="AH8" s="50"/>
      <c r="AI8" s="50"/>
      <c r="AJ8" s="50"/>
      <c r="AK8" s="3"/>
      <c r="AL8" s="51">
        <f>データ!S6</f>
        <v>22757</v>
      </c>
      <c r="AM8" s="51"/>
      <c r="AN8" s="51"/>
      <c r="AO8" s="51"/>
      <c r="AP8" s="51"/>
      <c r="AQ8" s="51"/>
      <c r="AR8" s="51"/>
      <c r="AS8" s="51"/>
      <c r="AT8" s="46">
        <f>データ!T6</f>
        <v>43.91</v>
      </c>
      <c r="AU8" s="46"/>
      <c r="AV8" s="46"/>
      <c r="AW8" s="46"/>
      <c r="AX8" s="46"/>
      <c r="AY8" s="46"/>
      <c r="AZ8" s="46"/>
      <c r="BA8" s="46"/>
      <c r="BB8" s="46">
        <f>データ!U6</f>
        <v>518.26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6.46</v>
      </c>
      <c r="Q10" s="46"/>
      <c r="R10" s="46"/>
      <c r="S10" s="46"/>
      <c r="T10" s="46"/>
      <c r="U10" s="46"/>
      <c r="V10" s="46"/>
      <c r="W10" s="46">
        <f>データ!Q6</f>
        <v>100</v>
      </c>
      <c r="X10" s="46"/>
      <c r="Y10" s="46"/>
      <c r="Z10" s="46"/>
      <c r="AA10" s="46"/>
      <c r="AB10" s="46"/>
      <c r="AC10" s="46"/>
      <c r="AD10" s="51">
        <f>データ!R6</f>
        <v>3190</v>
      </c>
      <c r="AE10" s="51"/>
      <c r="AF10" s="51"/>
      <c r="AG10" s="51"/>
      <c r="AH10" s="51"/>
      <c r="AI10" s="51"/>
      <c r="AJ10" s="51"/>
      <c r="AK10" s="2"/>
      <c r="AL10" s="51">
        <f>データ!V6</f>
        <v>1457</v>
      </c>
      <c r="AM10" s="51"/>
      <c r="AN10" s="51"/>
      <c r="AO10" s="51"/>
      <c r="AP10" s="51"/>
      <c r="AQ10" s="51"/>
      <c r="AR10" s="51"/>
      <c r="AS10" s="51"/>
      <c r="AT10" s="46">
        <f>データ!W6</f>
        <v>0.47</v>
      </c>
      <c r="AU10" s="46"/>
      <c r="AV10" s="46"/>
      <c r="AW10" s="46"/>
      <c r="AX10" s="46"/>
      <c r="AY10" s="46"/>
      <c r="AZ10" s="46"/>
      <c r="BA10" s="46"/>
      <c r="BB10" s="46">
        <f>データ!X6</f>
        <v>3100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117</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【1,260.21】</v>
      </c>
      <c r="I86" s="26" t="str">
        <f>データ!CA6</f>
        <v>【75.29】</v>
      </c>
      <c r="J86" s="26" t="str">
        <f>データ!CL6</f>
        <v>【215.41】</v>
      </c>
      <c r="K86" s="26" t="str">
        <f>データ!CW6</f>
        <v>【42.90】</v>
      </c>
      <c r="L86" s="26" t="str">
        <f>データ!DH6</f>
        <v>【84.75】</v>
      </c>
      <c r="M86" s="26" t="s">
        <v>43</v>
      </c>
      <c r="N86" s="26" t="s">
        <v>43</v>
      </c>
      <c r="O86" s="26" t="str">
        <f>データ!EO6</f>
        <v>【0.30】</v>
      </c>
    </row>
  </sheetData>
  <sheetProtection algorithmName="SHA-512" hashValue="IEsbknI7eWVYImkRARlvjlQ6Ul81O5IoeN5+Th7wXNvtgdWwZtSfn9KMkfScAJT2s08UAxetYwPE0jASpbeQyA==" saltValue="Mbqhv484k8HDKPoVummTu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83" t="s">
        <v>53</v>
      </c>
      <c r="I3" s="84"/>
      <c r="J3" s="84"/>
      <c r="K3" s="84"/>
      <c r="L3" s="84"/>
      <c r="M3" s="84"/>
      <c r="N3" s="84"/>
      <c r="O3" s="84"/>
      <c r="P3" s="84"/>
      <c r="Q3" s="84"/>
      <c r="R3" s="84"/>
      <c r="S3" s="84"/>
      <c r="T3" s="84"/>
      <c r="U3" s="84"/>
      <c r="V3" s="84"/>
      <c r="W3" s="84"/>
      <c r="X3" s="85"/>
      <c r="Y3" s="89" t="s">
        <v>54</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55</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56</v>
      </c>
      <c r="B4" s="30"/>
      <c r="C4" s="30"/>
      <c r="D4" s="30"/>
      <c r="E4" s="30"/>
      <c r="F4" s="30"/>
      <c r="G4" s="30"/>
      <c r="H4" s="86"/>
      <c r="I4" s="87"/>
      <c r="J4" s="87"/>
      <c r="K4" s="87"/>
      <c r="L4" s="87"/>
      <c r="M4" s="87"/>
      <c r="N4" s="87"/>
      <c r="O4" s="87"/>
      <c r="P4" s="87"/>
      <c r="Q4" s="87"/>
      <c r="R4" s="87"/>
      <c r="S4" s="87"/>
      <c r="T4" s="87"/>
      <c r="U4" s="87"/>
      <c r="V4" s="87"/>
      <c r="W4" s="87"/>
      <c r="X4" s="88"/>
      <c r="Y4" s="82" t="s">
        <v>57</v>
      </c>
      <c r="Z4" s="82"/>
      <c r="AA4" s="82"/>
      <c r="AB4" s="82"/>
      <c r="AC4" s="82"/>
      <c r="AD4" s="82"/>
      <c r="AE4" s="82"/>
      <c r="AF4" s="82"/>
      <c r="AG4" s="82"/>
      <c r="AH4" s="82"/>
      <c r="AI4" s="82"/>
      <c r="AJ4" s="82" t="s">
        <v>58</v>
      </c>
      <c r="AK4" s="82"/>
      <c r="AL4" s="82"/>
      <c r="AM4" s="82"/>
      <c r="AN4" s="82"/>
      <c r="AO4" s="82"/>
      <c r="AP4" s="82"/>
      <c r="AQ4" s="82"/>
      <c r="AR4" s="82"/>
      <c r="AS4" s="82"/>
      <c r="AT4" s="82"/>
      <c r="AU4" s="82" t="s">
        <v>59</v>
      </c>
      <c r="AV4" s="82"/>
      <c r="AW4" s="82"/>
      <c r="AX4" s="82"/>
      <c r="AY4" s="82"/>
      <c r="AZ4" s="82"/>
      <c r="BA4" s="82"/>
      <c r="BB4" s="82"/>
      <c r="BC4" s="82"/>
      <c r="BD4" s="82"/>
      <c r="BE4" s="82"/>
      <c r="BF4" s="82" t="s">
        <v>60</v>
      </c>
      <c r="BG4" s="82"/>
      <c r="BH4" s="82"/>
      <c r="BI4" s="82"/>
      <c r="BJ4" s="82"/>
      <c r="BK4" s="82"/>
      <c r="BL4" s="82"/>
      <c r="BM4" s="82"/>
      <c r="BN4" s="82"/>
      <c r="BO4" s="82"/>
      <c r="BP4" s="82"/>
      <c r="BQ4" s="82" t="s">
        <v>61</v>
      </c>
      <c r="BR4" s="82"/>
      <c r="BS4" s="82"/>
      <c r="BT4" s="82"/>
      <c r="BU4" s="82"/>
      <c r="BV4" s="82"/>
      <c r="BW4" s="82"/>
      <c r="BX4" s="82"/>
      <c r="BY4" s="82"/>
      <c r="BZ4" s="82"/>
      <c r="CA4" s="82"/>
      <c r="CB4" s="82" t="s">
        <v>62</v>
      </c>
      <c r="CC4" s="82"/>
      <c r="CD4" s="82"/>
      <c r="CE4" s="82"/>
      <c r="CF4" s="82"/>
      <c r="CG4" s="82"/>
      <c r="CH4" s="82"/>
      <c r="CI4" s="82"/>
      <c r="CJ4" s="82"/>
      <c r="CK4" s="82"/>
      <c r="CL4" s="82"/>
      <c r="CM4" s="82" t="s">
        <v>63</v>
      </c>
      <c r="CN4" s="82"/>
      <c r="CO4" s="82"/>
      <c r="CP4" s="82"/>
      <c r="CQ4" s="82"/>
      <c r="CR4" s="82"/>
      <c r="CS4" s="82"/>
      <c r="CT4" s="82"/>
      <c r="CU4" s="82"/>
      <c r="CV4" s="82"/>
      <c r="CW4" s="82"/>
      <c r="CX4" s="82" t="s">
        <v>64</v>
      </c>
      <c r="CY4" s="82"/>
      <c r="CZ4" s="82"/>
      <c r="DA4" s="82"/>
      <c r="DB4" s="82"/>
      <c r="DC4" s="82"/>
      <c r="DD4" s="82"/>
      <c r="DE4" s="82"/>
      <c r="DF4" s="82"/>
      <c r="DG4" s="82"/>
      <c r="DH4" s="82"/>
      <c r="DI4" s="82" t="s">
        <v>65</v>
      </c>
      <c r="DJ4" s="82"/>
      <c r="DK4" s="82"/>
      <c r="DL4" s="82"/>
      <c r="DM4" s="82"/>
      <c r="DN4" s="82"/>
      <c r="DO4" s="82"/>
      <c r="DP4" s="82"/>
      <c r="DQ4" s="82"/>
      <c r="DR4" s="82"/>
      <c r="DS4" s="82"/>
      <c r="DT4" s="82" t="s">
        <v>66</v>
      </c>
      <c r="DU4" s="82"/>
      <c r="DV4" s="82"/>
      <c r="DW4" s="82"/>
      <c r="DX4" s="82"/>
      <c r="DY4" s="82"/>
      <c r="DZ4" s="82"/>
      <c r="EA4" s="82"/>
      <c r="EB4" s="82"/>
      <c r="EC4" s="82"/>
      <c r="ED4" s="82"/>
      <c r="EE4" s="82" t="s">
        <v>67</v>
      </c>
      <c r="EF4" s="82"/>
      <c r="EG4" s="82"/>
      <c r="EH4" s="82"/>
      <c r="EI4" s="82"/>
      <c r="EJ4" s="82"/>
      <c r="EK4" s="82"/>
      <c r="EL4" s="82"/>
      <c r="EM4" s="82"/>
      <c r="EN4" s="82"/>
      <c r="EO4" s="82"/>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302058</v>
      </c>
      <c r="D6" s="33">
        <f t="shared" si="3"/>
        <v>47</v>
      </c>
      <c r="E6" s="33">
        <f t="shared" si="3"/>
        <v>17</v>
      </c>
      <c r="F6" s="33">
        <f t="shared" si="3"/>
        <v>4</v>
      </c>
      <c r="G6" s="33">
        <f t="shared" si="3"/>
        <v>0</v>
      </c>
      <c r="H6" s="33" t="str">
        <f t="shared" si="3"/>
        <v>和歌山県　御坊市</v>
      </c>
      <c r="I6" s="33" t="str">
        <f t="shared" si="3"/>
        <v>法非適用</v>
      </c>
      <c r="J6" s="33" t="str">
        <f t="shared" si="3"/>
        <v>下水道事業</v>
      </c>
      <c r="K6" s="33" t="str">
        <f t="shared" si="3"/>
        <v>特定環境保全公共下水道</v>
      </c>
      <c r="L6" s="33" t="str">
        <f t="shared" si="3"/>
        <v>D3</v>
      </c>
      <c r="M6" s="33" t="str">
        <f t="shared" si="3"/>
        <v>非設置</v>
      </c>
      <c r="N6" s="34" t="str">
        <f t="shared" si="3"/>
        <v>-</v>
      </c>
      <c r="O6" s="34" t="str">
        <f t="shared" si="3"/>
        <v>該当数値なし</v>
      </c>
      <c r="P6" s="34">
        <f t="shared" si="3"/>
        <v>6.46</v>
      </c>
      <c r="Q6" s="34">
        <f t="shared" si="3"/>
        <v>100</v>
      </c>
      <c r="R6" s="34">
        <f t="shared" si="3"/>
        <v>3190</v>
      </c>
      <c r="S6" s="34">
        <f t="shared" si="3"/>
        <v>22757</v>
      </c>
      <c r="T6" s="34">
        <f t="shared" si="3"/>
        <v>43.91</v>
      </c>
      <c r="U6" s="34">
        <f t="shared" si="3"/>
        <v>518.26</v>
      </c>
      <c r="V6" s="34">
        <f t="shared" si="3"/>
        <v>1457</v>
      </c>
      <c r="W6" s="34">
        <f t="shared" si="3"/>
        <v>0.47</v>
      </c>
      <c r="X6" s="34">
        <f t="shared" si="3"/>
        <v>3100</v>
      </c>
      <c r="Y6" s="35">
        <f>IF(Y7="",NA(),Y7)</f>
        <v>48.79</v>
      </c>
      <c r="Z6" s="35">
        <f t="shared" ref="Z6:AH6" si="4">IF(Z7="",NA(),Z7)</f>
        <v>94.68</v>
      </c>
      <c r="AA6" s="35">
        <f t="shared" si="4"/>
        <v>94.94</v>
      </c>
      <c r="AB6" s="35">
        <f t="shared" si="4"/>
        <v>95</v>
      </c>
      <c r="AC6" s="35">
        <f t="shared" si="4"/>
        <v>94.26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3583.48</v>
      </c>
      <c r="BG6" s="35">
        <f t="shared" ref="BG6:BO6" si="7">IF(BG7="",NA(),BG7)</f>
        <v>3596.23</v>
      </c>
      <c r="BH6" s="35">
        <f t="shared" si="7"/>
        <v>3057.49</v>
      </c>
      <c r="BI6" s="35">
        <f t="shared" si="7"/>
        <v>2220.13</v>
      </c>
      <c r="BJ6" s="35">
        <f t="shared" si="7"/>
        <v>1850.58</v>
      </c>
      <c r="BK6" s="35">
        <f t="shared" si="7"/>
        <v>1592.72</v>
      </c>
      <c r="BL6" s="35">
        <f t="shared" si="7"/>
        <v>1223.96</v>
      </c>
      <c r="BM6" s="35">
        <f t="shared" si="7"/>
        <v>1269.1500000000001</v>
      </c>
      <c r="BN6" s="35">
        <f t="shared" si="7"/>
        <v>1087.96</v>
      </c>
      <c r="BO6" s="35">
        <f t="shared" si="7"/>
        <v>1209.45</v>
      </c>
      <c r="BP6" s="34" t="str">
        <f>IF(BP7="","",IF(BP7="-","【-】","【"&amp;SUBSTITUTE(TEXT(BP7,"#,##0.00"),"-","△")&amp;"】"))</f>
        <v>【1,260.21】</v>
      </c>
      <c r="BQ6" s="35">
        <f>IF(BQ7="",NA(),BQ7)</f>
        <v>9.9700000000000006</v>
      </c>
      <c r="BR6" s="35">
        <f t="shared" ref="BR6:BZ6" si="8">IF(BR7="",NA(),BR7)</f>
        <v>59.49</v>
      </c>
      <c r="BS6" s="35">
        <f t="shared" si="8"/>
        <v>62.4</v>
      </c>
      <c r="BT6" s="35">
        <f t="shared" si="8"/>
        <v>76.95</v>
      </c>
      <c r="BU6" s="35">
        <f t="shared" si="8"/>
        <v>72.31</v>
      </c>
      <c r="BV6" s="35">
        <f t="shared" si="8"/>
        <v>53.7</v>
      </c>
      <c r="BW6" s="35">
        <f t="shared" si="8"/>
        <v>61.54</v>
      </c>
      <c r="BX6" s="35">
        <f t="shared" si="8"/>
        <v>63.97</v>
      </c>
      <c r="BY6" s="35">
        <f t="shared" si="8"/>
        <v>59.67</v>
      </c>
      <c r="BZ6" s="35">
        <f t="shared" si="8"/>
        <v>55.93</v>
      </c>
      <c r="CA6" s="34" t="str">
        <f>IF(CA7="","",IF(CA7="-","【-】","【"&amp;SUBSTITUTE(TEXT(CA7,"#,##0.00"),"-","△")&amp;"】"))</f>
        <v>【75.29】</v>
      </c>
      <c r="CB6" s="35">
        <f>IF(CB7="",NA(),CB7)</f>
        <v>1473.74</v>
      </c>
      <c r="CC6" s="35">
        <f t="shared" ref="CC6:CK6" si="9">IF(CC7="",NA(),CC7)</f>
        <v>245.42</v>
      </c>
      <c r="CD6" s="35">
        <f t="shared" si="9"/>
        <v>231.27</v>
      </c>
      <c r="CE6" s="35">
        <f t="shared" si="9"/>
        <v>192.46</v>
      </c>
      <c r="CF6" s="35">
        <f t="shared" si="9"/>
        <v>206.08</v>
      </c>
      <c r="CG6" s="35">
        <f t="shared" si="9"/>
        <v>300.35000000000002</v>
      </c>
      <c r="CH6" s="35">
        <f t="shared" si="9"/>
        <v>267.86</v>
      </c>
      <c r="CI6" s="35">
        <f t="shared" si="9"/>
        <v>256.82</v>
      </c>
      <c r="CJ6" s="35">
        <f t="shared" si="9"/>
        <v>270.60000000000002</v>
      </c>
      <c r="CK6" s="35">
        <f t="shared" si="9"/>
        <v>289.60000000000002</v>
      </c>
      <c r="CL6" s="34" t="str">
        <f>IF(CL7="","",IF(CL7="-","【-】","【"&amp;SUBSTITUTE(TEXT(CL7,"#,##0.00"),"-","△")&amp;"】"))</f>
        <v>【215.41】</v>
      </c>
      <c r="CM6" s="35">
        <f>IF(CM7="",NA(),CM7)</f>
        <v>5.38</v>
      </c>
      <c r="CN6" s="35">
        <f t="shared" ref="CN6:CV6" si="10">IF(CN7="",NA(),CN7)</f>
        <v>6.69</v>
      </c>
      <c r="CO6" s="35">
        <f t="shared" si="10"/>
        <v>9.5399999999999991</v>
      </c>
      <c r="CP6" s="35">
        <f t="shared" si="10"/>
        <v>11.31</v>
      </c>
      <c r="CQ6" s="35">
        <f t="shared" si="10"/>
        <v>12.23</v>
      </c>
      <c r="CR6" s="35">
        <f t="shared" si="10"/>
        <v>37.72</v>
      </c>
      <c r="CS6" s="35">
        <f t="shared" si="10"/>
        <v>37.08</v>
      </c>
      <c r="CT6" s="35">
        <f t="shared" si="10"/>
        <v>37.46</v>
      </c>
      <c r="CU6" s="35">
        <f t="shared" si="10"/>
        <v>37.65</v>
      </c>
      <c r="CV6" s="35">
        <f t="shared" si="10"/>
        <v>36.71</v>
      </c>
      <c r="CW6" s="34" t="str">
        <f>IF(CW7="","",IF(CW7="-","【-】","【"&amp;SUBSTITUTE(TEXT(CW7,"#,##0.00"),"-","△")&amp;"】"))</f>
        <v>【42.90】</v>
      </c>
      <c r="CX6" s="35">
        <f>IF(CX7="",NA(),CX7)</f>
        <v>25.94</v>
      </c>
      <c r="CY6" s="35">
        <f t="shared" ref="CY6:DG6" si="11">IF(CY7="",NA(),CY7)</f>
        <v>28.15</v>
      </c>
      <c r="CZ6" s="35">
        <f t="shared" si="11"/>
        <v>30.83</v>
      </c>
      <c r="DA6" s="35">
        <f t="shared" si="11"/>
        <v>27.96</v>
      </c>
      <c r="DB6" s="35">
        <f t="shared" si="11"/>
        <v>30.54</v>
      </c>
      <c r="DC6" s="35">
        <f t="shared" si="11"/>
        <v>68.459999999999994</v>
      </c>
      <c r="DD6" s="35">
        <f t="shared" si="11"/>
        <v>67.22</v>
      </c>
      <c r="DE6" s="35">
        <f t="shared" si="11"/>
        <v>67.459999999999994</v>
      </c>
      <c r="DF6" s="35">
        <f t="shared" si="11"/>
        <v>67.37</v>
      </c>
      <c r="DG6" s="35">
        <f t="shared" si="11"/>
        <v>70.05</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0.13</v>
      </c>
      <c r="EK6" s="35">
        <f t="shared" si="14"/>
        <v>0.13</v>
      </c>
      <c r="EL6" s="35">
        <f t="shared" si="14"/>
        <v>0.09</v>
      </c>
      <c r="EM6" s="35">
        <f t="shared" si="14"/>
        <v>0.06</v>
      </c>
      <c r="EN6" s="35">
        <f t="shared" si="14"/>
        <v>0.02</v>
      </c>
      <c r="EO6" s="34" t="str">
        <f>IF(EO7="","",IF(EO7="-","【-】","【"&amp;SUBSTITUTE(TEXT(EO7,"#,##0.00"),"-","△")&amp;"】"))</f>
        <v>【0.30】</v>
      </c>
    </row>
    <row r="7" spans="1:145" s="36" customFormat="1" x14ac:dyDescent="0.15">
      <c r="A7" s="28"/>
      <c r="B7" s="37">
        <v>2020</v>
      </c>
      <c r="C7" s="37">
        <v>302058</v>
      </c>
      <c r="D7" s="37">
        <v>47</v>
      </c>
      <c r="E7" s="37">
        <v>17</v>
      </c>
      <c r="F7" s="37">
        <v>4</v>
      </c>
      <c r="G7" s="37">
        <v>0</v>
      </c>
      <c r="H7" s="37" t="s">
        <v>97</v>
      </c>
      <c r="I7" s="37" t="s">
        <v>98</v>
      </c>
      <c r="J7" s="37" t="s">
        <v>99</v>
      </c>
      <c r="K7" s="37" t="s">
        <v>100</v>
      </c>
      <c r="L7" s="37" t="s">
        <v>101</v>
      </c>
      <c r="M7" s="37" t="s">
        <v>102</v>
      </c>
      <c r="N7" s="38" t="s">
        <v>103</v>
      </c>
      <c r="O7" s="38" t="s">
        <v>104</v>
      </c>
      <c r="P7" s="38">
        <v>6.46</v>
      </c>
      <c r="Q7" s="38">
        <v>100</v>
      </c>
      <c r="R7" s="38">
        <v>3190</v>
      </c>
      <c r="S7" s="38">
        <v>22757</v>
      </c>
      <c r="T7" s="38">
        <v>43.91</v>
      </c>
      <c r="U7" s="38">
        <v>518.26</v>
      </c>
      <c r="V7" s="38">
        <v>1457</v>
      </c>
      <c r="W7" s="38">
        <v>0.47</v>
      </c>
      <c r="X7" s="38">
        <v>3100</v>
      </c>
      <c r="Y7" s="38">
        <v>48.79</v>
      </c>
      <c r="Z7" s="38">
        <v>94.68</v>
      </c>
      <c r="AA7" s="38">
        <v>94.94</v>
      </c>
      <c r="AB7" s="38">
        <v>95</v>
      </c>
      <c r="AC7" s="38">
        <v>94.26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3583.48</v>
      </c>
      <c r="BG7" s="38">
        <v>3596.23</v>
      </c>
      <c r="BH7" s="38">
        <v>3057.49</v>
      </c>
      <c r="BI7" s="38">
        <v>2220.13</v>
      </c>
      <c r="BJ7" s="38">
        <v>1850.58</v>
      </c>
      <c r="BK7" s="38">
        <v>1592.72</v>
      </c>
      <c r="BL7" s="38">
        <v>1223.96</v>
      </c>
      <c r="BM7" s="38">
        <v>1269.1500000000001</v>
      </c>
      <c r="BN7" s="38">
        <v>1087.96</v>
      </c>
      <c r="BO7" s="38">
        <v>1209.45</v>
      </c>
      <c r="BP7" s="38">
        <v>1260.21</v>
      </c>
      <c r="BQ7" s="38">
        <v>9.9700000000000006</v>
      </c>
      <c r="BR7" s="38">
        <v>59.49</v>
      </c>
      <c r="BS7" s="38">
        <v>62.4</v>
      </c>
      <c r="BT7" s="38">
        <v>76.95</v>
      </c>
      <c r="BU7" s="38">
        <v>72.31</v>
      </c>
      <c r="BV7" s="38">
        <v>53.7</v>
      </c>
      <c r="BW7" s="38">
        <v>61.54</v>
      </c>
      <c r="BX7" s="38">
        <v>63.97</v>
      </c>
      <c r="BY7" s="38">
        <v>59.67</v>
      </c>
      <c r="BZ7" s="38">
        <v>55.93</v>
      </c>
      <c r="CA7" s="38">
        <v>75.290000000000006</v>
      </c>
      <c r="CB7" s="38">
        <v>1473.74</v>
      </c>
      <c r="CC7" s="38">
        <v>245.42</v>
      </c>
      <c r="CD7" s="38">
        <v>231.27</v>
      </c>
      <c r="CE7" s="38">
        <v>192.46</v>
      </c>
      <c r="CF7" s="38">
        <v>206.08</v>
      </c>
      <c r="CG7" s="38">
        <v>300.35000000000002</v>
      </c>
      <c r="CH7" s="38">
        <v>267.86</v>
      </c>
      <c r="CI7" s="38">
        <v>256.82</v>
      </c>
      <c r="CJ7" s="38">
        <v>270.60000000000002</v>
      </c>
      <c r="CK7" s="38">
        <v>289.60000000000002</v>
      </c>
      <c r="CL7" s="38">
        <v>215.41</v>
      </c>
      <c r="CM7" s="38">
        <v>5.38</v>
      </c>
      <c r="CN7" s="38">
        <v>6.69</v>
      </c>
      <c r="CO7" s="38">
        <v>9.5399999999999991</v>
      </c>
      <c r="CP7" s="38">
        <v>11.31</v>
      </c>
      <c r="CQ7" s="38">
        <v>12.23</v>
      </c>
      <c r="CR7" s="38">
        <v>37.72</v>
      </c>
      <c r="CS7" s="38">
        <v>37.08</v>
      </c>
      <c r="CT7" s="38">
        <v>37.46</v>
      </c>
      <c r="CU7" s="38">
        <v>37.65</v>
      </c>
      <c r="CV7" s="38">
        <v>36.71</v>
      </c>
      <c r="CW7" s="38">
        <v>42.9</v>
      </c>
      <c r="CX7" s="38">
        <v>25.94</v>
      </c>
      <c r="CY7" s="38">
        <v>28.15</v>
      </c>
      <c r="CZ7" s="38">
        <v>30.83</v>
      </c>
      <c r="DA7" s="38">
        <v>27.96</v>
      </c>
      <c r="DB7" s="38">
        <v>30.54</v>
      </c>
      <c r="DC7" s="38">
        <v>68.459999999999994</v>
      </c>
      <c r="DD7" s="38">
        <v>67.22</v>
      </c>
      <c r="DE7" s="38">
        <v>67.459999999999994</v>
      </c>
      <c r="DF7" s="38">
        <v>67.37</v>
      </c>
      <c r="DG7" s="38">
        <v>70.05</v>
      </c>
      <c r="DH7" s="38">
        <v>84.75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0.13</v>
      </c>
      <c r="EK7" s="38">
        <v>0.13</v>
      </c>
      <c r="EL7" s="38">
        <v>0.09</v>
      </c>
      <c r="EM7" s="38">
        <v>0.06</v>
      </c>
      <c r="EN7" s="38">
        <v>0.02</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gesui23</cp:lastModifiedBy>
  <cp:lastPrinted>2022-02-01T04:11:51Z</cp:lastPrinted>
  <dcterms:created xsi:type="dcterms:W3CDTF">2021-12-03T07:51:57Z</dcterms:created>
  <dcterms:modified xsi:type="dcterms:W3CDTF">2022-02-01T04:21:35Z</dcterms:modified>
  <cp:category/>
</cp:coreProperties>
</file>