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令和2年度決算分\"/>
    </mc:Choice>
  </mc:AlternateContent>
  <workbookProtection workbookAlgorithmName="SHA-512" workbookHashValue="A6q2+dSo/MXz131/myXbUDUa2H99SQnp5bQWz74uVdEJ7qcBk1/dYRfpbTpqn3vuTKJtvaXh5hVn9NlG2Mvy4g==" workbookSaltValue="UAWNz6PseLpemoW5Gwgt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<sst xmlns="http://schemas.openxmlformats.org/spreadsheetml/2006/main" count="228" uniqueCount="115">
  <si>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</si>
  <si>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</si>
  <si>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</si>
  <si>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</si>
  <si>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</si>
  <si>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</si>
  <si>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</si>
  <si>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</si>
  <si>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</si>
  <si>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</si>
  <si>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</si>
  <si>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</si>
  <si>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</si>
  <si>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</si>
  <si>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</si>
  <si>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</si>
  <si>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</si>
  <si>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</si>
  <si>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</si>
  <si>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</si>
  <si>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</si>
  <si>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</si>
  <si>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</si>
  <si>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</si>
  <si>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</si>
  <si>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</si>
  <si>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</si>
  <si>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</si>
  <si>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</si>
  <si>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</si>
  <si>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</si>
  <si>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</si>
  <si>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</si>
  <si>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</si>
  <si>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</si>
  <si>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</si>
  <si>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</si>
  <si>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</si>
  <si>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</si>
  <si>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</si>
  <si>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</si>
  <si>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</si>
  <si>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</si>
  <si>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</si>
  <si>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</si>
  <si>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</si>
  <si>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</si>
  <si>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</si>
  <si>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</si>
  <si>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</si>
  <si>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</si>
  <si>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</si>
  <si>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</si>
  <si>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</si>
  <si>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</si>
  <si>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</si>
  <si>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</si>
  <si>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</si>
  <si>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</si>
  <si>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</si>
  <si>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</si>
  <si>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</si>
  <si>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</si>
  <si>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</si>
  <si>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</si>
  <si>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</si>
  <si>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</si>
  <si>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</si>
  <si>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</si>
  <si>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</si>
  <si>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</si>
  <si>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</si>
  <si>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</si>
  <si>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</si>
  <si>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</si>
  <si>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</si>
  <si>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</si>
  <si>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</si>
  <si>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</si>
  <si>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</si>
  <si>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</si>
  <si>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</si>
  <si>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</si>
  <si>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</si>
  <si>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</si>
  <si>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</si>
  <si>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</si>
  <si>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</si>
  <si>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</si>
  <si>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</si>
  <si>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</si>
  <si>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</si>
  <si>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</si>
  <si>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</si>
  <si>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</si>
  <si>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</si>
  <si>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</si>
  <si>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</si>
  <si>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</si>
  <si>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</si>
  <si>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</si>
  <si>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</si>
  <si>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</si>
  <si>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</si>
  <si>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</si>
  <si>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</si>
  <si>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</si>
  <si>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</si>
  <si>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</si>
  <si>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</si>
  <si>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</si>
  <si>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</si>
  <si>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本市の水道施設は、１９７０年～８０年代に第３次拡張事業等で整備されたものが多く残存しており、経年による老朽化が進行し、大規模な更新時代を迎えることとなり老朽化対策が課題となる。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経営戦略」を策定した。令和２年度より１０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rPh sb="14" eb="15">
      <t>ネン</t>
    </rPh>
    <rPh sb="18" eb="20">
      <t>ネンダイ</t>
    </rPh>
    <rPh sb="232" eb="234">
      <t>サクテイ</t>
    </rPh>
    <phoneticPr fontId="4"/>
  </si>
  <si>
    <t>①有形固定資産減価償却率は増加し、施設の経年化は類似団体平均値よりも低いが同じような状況で推移している。
②管路経年化率は悪化しており、類似団体平均値よりも悪い状況である。今後も法定年数を超えた管路の割合が増えていくことが見込まれる。
③管路更新率については、令和２年度は経営戦略における投資目標どおり１％以上を達成している。</t>
    <rPh sb="1" eb="3">
      <t>ユウケイ</t>
    </rPh>
    <rPh sb="3" eb="5">
      <t>コテイ</t>
    </rPh>
    <rPh sb="5" eb="7">
      <t>シサン</t>
    </rPh>
    <rPh sb="7" eb="9">
      <t>ゲンカ</t>
    </rPh>
    <rPh sb="9" eb="11">
      <t>ショウキャク</t>
    </rPh>
    <rPh sb="11" eb="12">
      <t>リツ</t>
    </rPh>
    <rPh sb="13" eb="15">
      <t>ゾウカ</t>
    </rPh>
    <rPh sb="17" eb="19">
      <t>シセツ</t>
    </rPh>
    <rPh sb="20" eb="23">
      <t>ケイネンカ</t>
    </rPh>
    <rPh sb="24" eb="26">
      <t>ルイジ</t>
    </rPh>
    <rPh sb="26" eb="28">
      <t>ダンタイ</t>
    </rPh>
    <rPh sb="28" eb="31">
      <t>ヘイキンチ</t>
    </rPh>
    <rPh sb="34" eb="35">
      <t>ヒク</t>
    </rPh>
    <rPh sb="37" eb="38">
      <t>オナ</t>
    </rPh>
    <rPh sb="42" eb="44">
      <t>ジョウキョウ</t>
    </rPh>
    <rPh sb="45" eb="47">
      <t>スイイ</t>
    </rPh>
    <rPh sb="54" eb="56">
      <t>カンロ</t>
    </rPh>
    <rPh sb="56" eb="59">
      <t>ケイネンカ</t>
    </rPh>
    <rPh sb="59" eb="60">
      <t>リツ</t>
    </rPh>
    <rPh sb="61" eb="63">
      <t>アッカ</t>
    </rPh>
    <rPh sb="68" eb="70">
      <t>ルイジ</t>
    </rPh>
    <rPh sb="70" eb="72">
      <t>ダンタイ</t>
    </rPh>
    <rPh sb="72" eb="75">
      <t>ヘイキンチ</t>
    </rPh>
    <rPh sb="78" eb="79">
      <t>ワル</t>
    </rPh>
    <rPh sb="80" eb="82">
      <t>ジョウキョウ</t>
    </rPh>
    <rPh sb="86" eb="88">
      <t>コンゴ</t>
    </rPh>
    <rPh sb="89" eb="91">
      <t>ホウテイ</t>
    </rPh>
    <rPh sb="91" eb="93">
      <t>ネンスウ</t>
    </rPh>
    <rPh sb="94" eb="95">
      <t>コ</t>
    </rPh>
    <rPh sb="97" eb="99">
      <t>カンロ</t>
    </rPh>
    <rPh sb="100" eb="102">
      <t>ワリアイ</t>
    </rPh>
    <rPh sb="103" eb="104">
      <t>フ</t>
    </rPh>
    <rPh sb="111" eb="113">
      <t>ミコ</t>
    </rPh>
    <rPh sb="119" eb="121">
      <t>カンロ</t>
    </rPh>
    <rPh sb="121" eb="123">
      <t>コウシン</t>
    </rPh>
    <rPh sb="123" eb="124">
      <t>リツ</t>
    </rPh>
    <rPh sb="133" eb="135">
      <t>ネンド</t>
    </rPh>
    <phoneticPr fontId="4"/>
  </si>
  <si>
    <t>①経常収支比率は、100％を超えていることから経常的な活動の収支状況は良好である。
②累積欠損金は発生していない。
③流動比率は類似団体平均値と同程度であり短期的な財務安全性が高いといえる。
④企業債残高対給水収益比率は悪化したように見えるが、新型コロナウィルス感染症に対する支援策で全使用者に対して基本料金を二ヵ月間減免した。全額市が補填したため実質的な値は361.19となり前年度と比べても良好であ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⑥給水原価は１㎥の水を給水するために必要な費用である。経年変化は微増ではあるが、類似団体と比較して低くなっており良好である。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⑧有収率は、昨年よりも改善している。漏水調査や管路の修繕等の対策を講じていることもあり類似団体よりも高くなっている。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6">
      <t>ルイジ</t>
    </rPh>
    <rPh sb="66" eb="68">
      <t>ダンタイ</t>
    </rPh>
    <rPh sb="68" eb="71">
      <t>ヘイキンチ</t>
    </rPh>
    <rPh sb="72" eb="75">
      <t>ドウテイド</t>
    </rPh>
    <rPh sb="78" eb="81">
      <t>タンキテキ</t>
    </rPh>
    <rPh sb="82" eb="84">
      <t>ザイム</t>
    </rPh>
    <rPh sb="84" eb="87">
      <t>アンゼンセイ</t>
    </rPh>
    <rPh sb="88" eb="89">
      <t>タカ</t>
    </rPh>
    <rPh sb="97" eb="99">
      <t>キギョウ</t>
    </rPh>
    <rPh sb="99" eb="100">
      <t>サイ</t>
    </rPh>
    <rPh sb="100" eb="102">
      <t>ザンダカ</t>
    </rPh>
    <rPh sb="102" eb="103">
      <t>タイ</t>
    </rPh>
    <rPh sb="103" eb="105">
      <t>キュウスイ</t>
    </rPh>
    <rPh sb="105" eb="107">
      <t>シュウエキ</t>
    </rPh>
    <rPh sb="107" eb="109">
      <t>ヒリツ</t>
    </rPh>
    <rPh sb="110" eb="112">
      <t>アッカ</t>
    </rPh>
    <rPh sb="117" eb="118">
      <t>ミ</t>
    </rPh>
    <rPh sb="122" eb="124">
      <t>シンガタ</t>
    </rPh>
    <rPh sb="131" eb="134">
      <t>カンセンショウ</t>
    </rPh>
    <rPh sb="135" eb="136">
      <t>タイ</t>
    </rPh>
    <rPh sb="138" eb="140">
      <t>シエン</t>
    </rPh>
    <rPh sb="140" eb="141">
      <t>サク</t>
    </rPh>
    <rPh sb="142" eb="143">
      <t>ゼン</t>
    </rPh>
    <rPh sb="143" eb="146">
      <t>シヨウシャ</t>
    </rPh>
    <rPh sb="147" eb="148">
      <t>タイ</t>
    </rPh>
    <rPh sb="150" eb="154">
      <t>キホンリョウキン</t>
    </rPh>
    <rPh sb="155" eb="159">
      <t>ニカゲツカン</t>
    </rPh>
    <rPh sb="159" eb="161">
      <t>ゲンメン</t>
    </rPh>
    <rPh sb="164" eb="166">
      <t>ゼンガク</t>
    </rPh>
    <rPh sb="166" eb="167">
      <t>シ</t>
    </rPh>
    <rPh sb="168" eb="170">
      <t>ホテン</t>
    </rPh>
    <rPh sb="174" eb="177">
      <t>ジッシツテキ</t>
    </rPh>
    <rPh sb="178" eb="179">
      <t>アタイ</t>
    </rPh>
    <rPh sb="193" eb="194">
      <t>クラ</t>
    </rPh>
    <rPh sb="197" eb="199">
      <t>リョウコウ</t>
    </rPh>
    <rPh sb="203" eb="205">
      <t>コンゴ</t>
    </rPh>
    <rPh sb="206" eb="208">
      <t>カリイレ</t>
    </rPh>
    <rPh sb="208" eb="209">
      <t>キン</t>
    </rPh>
    <rPh sb="210" eb="213">
      <t>ショウカンキン</t>
    </rPh>
    <rPh sb="213" eb="215">
      <t>イカ</t>
    </rPh>
    <rPh sb="216" eb="217">
      <t>オサ</t>
    </rPh>
    <rPh sb="219" eb="221">
      <t>カリイレ</t>
    </rPh>
    <rPh sb="221" eb="223">
      <t>ザンダカ</t>
    </rPh>
    <rPh sb="224" eb="226">
      <t>ゲンショウ</t>
    </rPh>
    <rPh sb="234" eb="236">
      <t>リョウキン</t>
    </rPh>
    <rPh sb="236" eb="238">
      <t>カイシュウ</t>
    </rPh>
    <rPh sb="238" eb="239">
      <t>リツ</t>
    </rPh>
    <rPh sb="254" eb="256">
      <t>ヒツヨウ</t>
    </rPh>
    <rPh sb="257" eb="259">
      <t>ヒヨウ</t>
    </rPh>
    <rPh sb="260" eb="262">
      <t>リョウキン</t>
    </rPh>
    <rPh sb="262" eb="264">
      <t>シュウニュウ</t>
    </rPh>
    <rPh sb="265" eb="266">
      <t>マカナ</t>
    </rPh>
    <rPh sb="278" eb="280">
      <t>ルイジ</t>
    </rPh>
    <rPh sb="280" eb="282">
      <t>ダンタイ</t>
    </rPh>
    <rPh sb="282" eb="284">
      <t>ヘイキン</t>
    </rPh>
    <rPh sb="287" eb="288">
      <t>アタイ</t>
    </rPh>
    <rPh sb="289" eb="290">
      <t>タカ</t>
    </rPh>
    <rPh sb="296" eb="298">
      <t>ホンシ</t>
    </rPh>
    <rPh sb="299" eb="301">
      <t>リョウキン</t>
    </rPh>
    <rPh sb="301" eb="303">
      <t>スイジュン</t>
    </rPh>
    <rPh sb="304" eb="307">
      <t>ヒカクテキ</t>
    </rPh>
    <rPh sb="307" eb="309">
      <t>テキセツ</t>
    </rPh>
    <rPh sb="313" eb="314">
      <t>イ</t>
    </rPh>
    <rPh sb="319" eb="321">
      <t>キュウスイ</t>
    </rPh>
    <rPh sb="321" eb="323">
      <t>ゲンカ</t>
    </rPh>
    <rPh sb="327" eb="328">
      <t>ミズ</t>
    </rPh>
    <rPh sb="329" eb="331">
      <t>キュウスイ</t>
    </rPh>
    <rPh sb="336" eb="338">
      <t>ヒツヨウ</t>
    </rPh>
    <rPh sb="339" eb="341">
      <t>ヒヨウ</t>
    </rPh>
    <rPh sb="345" eb="347">
      <t>ケイネン</t>
    </rPh>
    <rPh sb="347" eb="349">
      <t>ヘンカ</t>
    </rPh>
    <rPh sb="350" eb="352">
      <t>ビゾウ</t>
    </rPh>
    <rPh sb="358" eb="360">
      <t>ルイジ</t>
    </rPh>
    <rPh sb="360" eb="362">
      <t>ダンタイ</t>
    </rPh>
    <rPh sb="363" eb="365">
      <t>ヒカク</t>
    </rPh>
    <rPh sb="367" eb="368">
      <t>ヒク</t>
    </rPh>
    <rPh sb="374" eb="376">
      <t>リョウコウ</t>
    </rPh>
    <rPh sb="382" eb="384">
      <t>シセツ</t>
    </rPh>
    <rPh sb="384" eb="386">
      <t>リヨウ</t>
    </rPh>
    <rPh sb="386" eb="387">
      <t>リツ</t>
    </rPh>
    <rPh sb="388" eb="390">
      <t>ルイジ</t>
    </rPh>
    <rPh sb="390" eb="392">
      <t>ダンタイ</t>
    </rPh>
    <rPh sb="392" eb="395">
      <t>ヘイキンチ</t>
    </rPh>
    <rPh sb="396" eb="398">
      <t>シタマワ</t>
    </rPh>
    <rPh sb="405" eb="407">
      <t>ケイネン</t>
    </rPh>
    <rPh sb="407" eb="409">
      <t>ヘンカ</t>
    </rPh>
    <rPh sb="410" eb="412">
      <t>ゲンショウ</t>
    </rPh>
    <rPh sb="412" eb="414">
      <t>ケイコウ</t>
    </rPh>
    <rPh sb="422" eb="424">
      <t>カイゼン</t>
    </rPh>
    <rPh sb="429" eb="432">
      <t>コウシンジ</t>
    </rPh>
    <rPh sb="433" eb="435">
      <t>テキセイ</t>
    </rPh>
    <rPh sb="435" eb="437">
      <t>キボ</t>
    </rPh>
    <rPh sb="443" eb="445">
      <t>ケントウ</t>
    </rPh>
    <rPh sb="450" eb="453">
      <t>ユウシュウリツ</t>
    </rPh>
    <rPh sb="460" eb="462">
      <t>カイゼン</t>
    </rPh>
    <rPh sb="467" eb="469">
      <t>ロウスイ</t>
    </rPh>
    <rPh sb="469" eb="471">
      <t>チョウサ</t>
    </rPh>
    <rPh sb="472" eb="474">
      <t>カンロ</t>
    </rPh>
    <rPh sb="475" eb="477">
      <t>シュウゼン</t>
    </rPh>
    <rPh sb="477" eb="478">
      <t>トウ</t>
    </rPh>
    <rPh sb="479" eb="481">
      <t>タイサク</t>
    </rPh>
    <rPh sb="482" eb="483">
      <t>コウ</t>
    </rPh>
    <rPh sb="492" eb="494">
      <t>ルイジ</t>
    </rPh>
    <rPh sb="494" eb="496">
      <t>ダンタイ</t>
    </rPh>
    <rPh sb="499" eb="500">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</si>
</sst>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0.86</c:v>
                </c:pt>
                <c:pt idx="1">
                  <c:v>1</c:v>
                </c:pt>
                <c:pt idx="2">
                  <c:v>1.45</c:v>
                </c:pt>
                <c:pt idx="3">
                  <c:v>0.8</c:v>
                </c:pt>
                <c:pt idx="4">
                  <c:v>1.08</c:v>
                </c:pt>
              </c:numCache>
            </c:numRef>
          </c:val>
          <c:extLst>
            <c:ext xmlns:c16="http://schemas.microsoft.com/office/drawing/2014/chart" uri="{C3380CC4-5D6E-409C-BE32-E72D297353CC}">
              <c16:uniqueId val="{00000000-7DD1-4A01-A995-E0B93F4ECC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DD1-4A01-A995-E0B93F4ECC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46.14</c:v>
                </c:pt>
                <c:pt idx="1">
                  <c:v>45.42</c:v>
                </c:pt>
                <c:pt idx="2">
                  <c:v>45.13</c:v>
                </c:pt>
                <c:pt idx="3">
                  <c:v>44.51</c:v>
                </c:pt>
                <c:pt idx="4">
                  <c:v>43.66</c:v>
                </c:pt>
              </c:numCache>
            </c:numRef>
          </c:val>
          <c:extLst>
            <c:ext xmlns:c16="http://schemas.microsoft.com/office/drawing/2014/chart" uri="{C3380CC4-5D6E-409C-BE32-E72D297353CC}">
              <c16:uniqueId val="{00000000-29CE-46F0-A972-D559BE7450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9CE-46F0-A972-D559BE7450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87.11</c:v>
                </c:pt>
                <c:pt idx="1">
                  <c:v>87.37</c:v>
                </c:pt>
                <c:pt idx="2">
                  <c:v>86.15</c:v>
                </c:pt>
                <c:pt idx="3">
                  <c:v>85.88</c:v>
                </c:pt>
                <c:pt idx="4">
                  <c:v>88.08</c:v>
                </c:pt>
              </c:numCache>
            </c:numRef>
          </c:val>
          <c:extLst>
            <c:ext xmlns:c16="http://schemas.microsoft.com/office/drawing/2014/chart" uri="{C3380CC4-5D6E-409C-BE32-E72D297353CC}">
              <c16:uniqueId val="{00000000-9626-4417-A42F-6D672C7307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626-4417-A42F-6D672C7307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116.8</c:v>
                </c:pt>
                <c:pt idx="1">
                  <c:v>117.81</c:v>
                </c:pt>
                <c:pt idx="2">
                  <c:v>118.86</c:v>
                </c:pt>
                <c:pt idx="3">
                  <c:v>114.68</c:v>
                </c:pt>
                <c:pt idx="4">
                  <c:v>118.5</c:v>
                </c:pt>
              </c:numCache>
            </c:numRef>
          </c:val>
          <c:extLst>
            <c:ext xmlns:c16="http://schemas.microsoft.com/office/drawing/2014/chart" uri="{C3380CC4-5D6E-409C-BE32-E72D297353CC}">
              <c16:uniqueId val="{00000000-5735-4548-B776-255E3EF625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5735-4548-B776-255E3EF625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44.89</c:v>
                </c:pt>
                <c:pt idx="1">
                  <c:v>46.06</c:v>
                </c:pt>
                <c:pt idx="2">
                  <c:v>45.5</c:v>
                </c:pt>
                <c:pt idx="3">
                  <c:v>46.7</c:v>
                </c:pt>
                <c:pt idx="4">
                  <c:v>47.6</c:v>
                </c:pt>
              </c:numCache>
            </c:numRef>
          </c:val>
          <c:extLst>
            <c:ext xmlns:c16="http://schemas.microsoft.com/office/drawing/2014/chart" uri="{C3380CC4-5D6E-409C-BE32-E72D297353CC}">
              <c16:uniqueId val="{00000000-5D4B-4138-9DC4-31833DC624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5D4B-4138-9DC4-31833DC624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11.74</c:v>
                </c:pt>
                <c:pt idx="1">
                  <c:v>11.33</c:v>
                </c:pt>
                <c:pt idx="2">
                  <c:v>18.09</c:v>
                </c:pt>
                <c:pt idx="3">
                  <c:v>19.309999999999999</c:v>
                </c:pt>
                <c:pt idx="4">
                  <c:v>22.31</c:v>
                </c:pt>
              </c:numCache>
            </c:numRef>
          </c:val>
          <c:extLst>
            <c:ext xmlns:c16="http://schemas.microsoft.com/office/drawing/2014/chart" uri="{C3380CC4-5D6E-409C-BE32-E72D297353CC}">
              <c16:uniqueId val="{00000000-A94F-4B2C-AB36-24BC4022E3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94F-4B2C-AB36-24BC4022E3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1-40B3-A0B6-1CE069E2EC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7B1-40B3-A0B6-1CE069E2EC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409.72</c:v>
                </c:pt>
                <c:pt idx="1">
                  <c:v>471.42</c:v>
                </c:pt>
                <c:pt idx="2">
                  <c:v>222.91</c:v>
                </c:pt>
                <c:pt idx="3">
                  <c:v>371.48</c:v>
                </c:pt>
                <c:pt idx="4">
                  <c:v>367.39</c:v>
                </c:pt>
              </c:numCache>
            </c:numRef>
          </c:val>
          <c:extLst>
            <c:ext xmlns:c16="http://schemas.microsoft.com/office/drawing/2014/chart" uri="{C3380CC4-5D6E-409C-BE32-E72D297353CC}">
              <c16:uniqueId val="{00000000-BD5C-4C41-ADB7-973A5B0C50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D5C-4C41-ADB7-973A5B0C50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373.91</c:v>
                </c:pt>
                <c:pt idx="1">
                  <c:v>375.28</c:v>
                </c:pt>
                <c:pt idx="2">
                  <c:v>380.33</c:v>
                </c:pt>
                <c:pt idx="3">
                  <c:v>370.36</c:v>
                </c:pt>
                <c:pt idx="4">
                  <c:v>389.87</c:v>
                </c:pt>
              </c:numCache>
            </c:numRef>
          </c:val>
          <c:extLst>
            <c:ext xmlns:c16="http://schemas.microsoft.com/office/drawing/2014/chart" uri="{C3380CC4-5D6E-409C-BE32-E72D297353CC}">
              <c16:uniqueId val="{00000000-0A32-4314-AE09-48A8DDB4AB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A32-4314-AE09-48A8DDB4AB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c:v>
                </c:pt>
                <c:pt idx="1">
                  <c:v>117.4</c:v>
                </c:pt>
                <c:pt idx="2">
                  <c:v>118.18</c:v>
                </c:pt>
                <c:pt idx="3">
                  <c:v>114.07</c:v>
                </c:pt>
                <c:pt idx="4">
                  <c:v>108.78</c:v>
                </c:pt>
              </c:numCache>
            </c:numRef>
          </c:val>
          <c:extLst>
            <c:ext xmlns:c16="http://schemas.microsoft.com/office/drawing/2014/chart" uri="{C3380CC4-5D6E-409C-BE32-E72D297353CC}">
              <c16:uniqueId val="{00000000-6C90-4DEE-90C0-D262D778B8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C90-4DEE-90C0-D262D778B8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126.33</c:v>
                </c:pt>
                <c:pt idx="1">
                  <c:v>125.46</c:v>
                </c:pt>
                <c:pt idx="2">
                  <c:v>124.76</c:v>
                </c:pt>
                <c:pt idx="3">
                  <c:v>129.44</c:v>
                </c:pt>
                <c:pt idx="4">
                  <c:v>124.64</c:v>
                </c:pt>
              </c:numCache>
            </c:numRef>
          </c:val>
          <c:extLst>
            <c:ext xmlns:c16="http://schemas.microsoft.com/office/drawing/2014/chart" uri="{C3380CC4-5D6E-409C-BE32-E72D297353CC}">
              <c16:uniqueId val="{00000000-068E-45AF-9863-20C19E98BC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68E-45AF-9863-20C19E98BC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御坊市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22757</v>
      </c>
      <c r="AM8" s="61"/>
      <c r="AN8" s="61"/>
      <c r="AO8" s="61"/>
      <c r="AP8" s="61"/>
      <c r="AQ8" s="61"/>
      <c r="AR8" s="61"/>
      <c r="AS8" s="61"/>
      <c r="AT8" s="52">
        <f>データ!$S$6</f>
        <v>43.91</v>
      </c>
      <c r="AU8" s="53"/>
      <c r="AV8" s="53"/>
      <c r="AW8" s="53"/>
      <c r="AX8" s="53"/>
      <c r="AY8" s="53"/>
      <c r="AZ8" s="53"/>
      <c r="BA8" s="53"/>
      <c r="BB8" s="54">
        <f>データ!$T$6</f>
        <v>518.26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72.3</v>
      </c>
      <c r="J10" s="53"/>
      <c r="K10" s="53"/>
      <c r="L10" s="53"/>
      <c r="M10" s="53"/>
      <c r="N10" s="53"/>
      <c r="O10" s="64"/>
      <c r="P10" s="54">
        <f>データ!$P$6</f>
        <v>99.6</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22476</v>
      </c>
      <c r="AM10" s="61"/>
      <c r="AN10" s="61"/>
      <c r="AO10" s="61"/>
      <c r="AP10" s="61"/>
      <c r="AQ10" s="61"/>
      <c r="AR10" s="61"/>
      <c r="AS10" s="61"/>
      <c r="AT10" s="52">
        <f>データ!$V$6</f>
        <v>43.93</v>
      </c>
      <c r="AU10" s="53"/>
      <c r="AV10" s="53"/>
      <c r="AW10" s="53"/>
      <c r="AX10" s="53"/>
      <c r="AY10" s="53"/>
      <c r="AZ10" s="53"/>
      <c r="BA10" s="53"/>
      <c r="BB10" s="54">
        <f>データ!$W$6</f>
        <v>511.63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8ie875ydWkGLDgLxfZrFLEenhuLga328yVq1lx0b8UmLPGPo/2/vLYPvtLGHN48vWBwrfeWOl05T9klR2eqNw==" saltValue="hYa+N51YOYwje71MW12D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72.3</v>
      </c>
      <c r="P6" s="35">
        <f t="shared" si="3"/>
        <v>99.6</v>
      </c>
      <c r="Q6" s="35">
        <f t="shared" si="3"/>
        <v>2420</v>
      </c>
      <c r="R6" s="35">
        <f t="shared" si="3"/>
        <v>22757</v>
      </c>
      <c r="S6" s="35">
        <f t="shared" si="3"/>
        <v>43.91</v>
      </c>
      <c r="T6" s="35">
        <f t="shared" si="3"/>
        <v>518.26</v>
      </c>
      <c r="U6" s="35">
        <f t="shared" si="3"/>
        <v>22476</v>
      </c>
      <c r="V6" s="35">
        <f t="shared" si="3"/>
        <v>43.93</v>
      </c>
      <c r="W6" s="35">
        <f t="shared" si="3"/>
        <v>511.63</v>
      </c>
      <c r="X6" s="36">
        <f>IF(X7="",NA(),X7)</f>
        <v>116.8</v>
      </c>
      <c r="Y6" s="36">
        <f t="shared" ref="Y6:AG6" si="4">IF(Y7="",NA(),Y7)</f>
        <v>117.81</v>
      </c>
      <c r="Z6" s="36">
        <f t="shared" si="4"/>
        <v>118.86</v>
      </c>
      <c r="AA6" s="36">
        <f t="shared" si="4"/>
        <v>114.68</v>
      </c>
      <c r="AB6" s="36">
        <f t="shared" si="4"/>
        <v>118.5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409.72</v>
      </c>
      <c r="AU6" s="36">
        <f t="shared" ref="AU6:BC6" si="6">IF(AU7="",NA(),AU7)</f>
        <v>471.42</v>
      </c>
      <c r="AV6" s="36">
        <f t="shared" si="6"/>
        <v>222.91</v>
      </c>
      <c r="AW6" s="36">
        <f t="shared" si="6"/>
        <v>371.48</v>
      </c>
      <c r="AX6" s="36">
        <f t="shared" si="6"/>
        <v>367.39</v>
      </c>
      <c r="AY6" s="36">
        <f t="shared" si="6"/>
        <v>384.34</v>
      </c>
      <c r="AZ6" s="36">
        <f t="shared" si="6"/>
        <v>359.47</v>
      </c>
      <c r="BA6" s="36">
        <f t="shared" si="6"/>
        <v>369.69</v>
      </c>
      <c r="BB6" s="36">
        <f t="shared" si="6"/>
        <v>379.08</v>
      </c>
      <c r="BC6" s="36">
        <f t="shared" si="6"/>
        <v>367.55</v>
      </c>
      <c r="BD6" s="35" t="str">
        <f>IF(BD7="","",IF(BD7="-","【-】","【"&amp;SUBSTITUTE(TEXT(BD7,"#,##0.00"),"-","△")&amp;"】"))</f>
        <v>【260.31】</v>
      </c>
      <c r="BE6" s="36">
        <f>IF(BE7="",NA(),BE7)</f>
        <v>373.91</v>
      </c>
      <c r="BF6" s="36">
        <f t="shared" ref="BF6:BN6" si="7">IF(BF7="",NA(),BF7)</f>
        <v>375.28</v>
      </c>
      <c r="BG6" s="36">
        <f t="shared" si="7"/>
        <v>380.33</v>
      </c>
      <c r="BH6" s="36">
        <f t="shared" si="7"/>
        <v>370.36</v>
      </c>
      <c r="BI6" s="36">
        <f t="shared" si="7"/>
        <v>389.87</v>
      </c>
      <c r="BJ6" s="36">
        <f t="shared" si="7"/>
        <v>380.58</v>
      </c>
      <c r="BK6" s="36">
        <f t="shared" si="7"/>
        <v>401.79</v>
      </c>
      <c r="BL6" s="36">
        <f t="shared" si="7"/>
        <v>402.99</v>
      </c>
      <c r="BM6" s="36">
        <f t="shared" si="7"/>
        <v>398.98</v>
      </c>
      <c r="BN6" s="36">
        <f t="shared" si="7"/>
        <v>418.68</v>
      </c>
      <c r="BO6" s="35" t="str">
        <f>IF(BO7="","",IF(BO7="-","【-】","【"&amp;SUBSTITUTE(TEXT(BO7,"#,##0.00"),"-","△")&amp;"】"))</f>
        <v>【275.67】</v>
      </c>
      <c r="BP6" s="36">
        <f>IF(BP7="",NA(),BP7)</f>
        <v>116</v>
      </c>
      <c r="BQ6" s="36">
        <f t="shared" ref="BQ6:BY6" si="8">IF(BQ7="",NA(),BQ7)</f>
        <v>117.4</v>
      </c>
      <c r="BR6" s="36">
        <f t="shared" si="8"/>
        <v>118.18</v>
      </c>
      <c r="BS6" s="36">
        <f t="shared" si="8"/>
        <v>114.07</v>
      </c>
      <c r="BT6" s="36">
        <f t="shared" si="8"/>
        <v>108.78</v>
      </c>
      <c r="BU6" s="36">
        <f t="shared" si="8"/>
        <v>102.38</v>
      </c>
      <c r="BV6" s="36">
        <f t="shared" si="8"/>
        <v>100.12</v>
      </c>
      <c r="BW6" s="36">
        <f t="shared" si="8"/>
        <v>98.66</v>
      </c>
      <c r="BX6" s="36">
        <f t="shared" si="8"/>
        <v>98.64</v>
      </c>
      <c r="BY6" s="36">
        <f t="shared" si="8"/>
        <v>94.78</v>
      </c>
      <c r="BZ6" s="35" t="str">
        <f>IF(BZ7="","",IF(BZ7="-","【-】","【"&amp;SUBSTITUTE(TEXT(BZ7,"#,##0.00"),"-","△")&amp;"】"))</f>
        <v>【100.05】</v>
      </c>
      <c r="CA6" s="36">
        <f>IF(CA7="",NA(),CA7)</f>
        <v>126.33</v>
      </c>
      <c r="CB6" s="36">
        <f t="shared" ref="CB6:CJ6" si="9">IF(CB7="",NA(),CB7)</f>
        <v>125.46</v>
      </c>
      <c r="CC6" s="36">
        <f t="shared" si="9"/>
        <v>124.76</v>
      </c>
      <c r="CD6" s="36">
        <f t="shared" si="9"/>
        <v>129.44</v>
      </c>
      <c r="CE6" s="36">
        <f t="shared" si="9"/>
        <v>124.64</v>
      </c>
      <c r="CF6" s="36">
        <f t="shared" si="9"/>
        <v>168.67</v>
      </c>
      <c r="CG6" s="36">
        <f t="shared" si="9"/>
        <v>174.97</v>
      </c>
      <c r="CH6" s="36">
        <f t="shared" si="9"/>
        <v>178.59</v>
      </c>
      <c r="CI6" s="36">
        <f t="shared" si="9"/>
        <v>178.92</v>
      </c>
      <c r="CJ6" s="36">
        <f t="shared" si="9"/>
        <v>181.3</v>
      </c>
      <c r="CK6" s="35" t="str">
        <f>IF(CK7="","",IF(CK7="-","【-】","【"&amp;SUBSTITUTE(TEXT(CK7,"#,##0.00"),"-","△")&amp;"】"))</f>
        <v>【166.40】</v>
      </c>
      <c r="CL6" s="36">
        <f>IF(CL7="",NA(),CL7)</f>
        <v>46.14</v>
      </c>
      <c r="CM6" s="36">
        <f t="shared" ref="CM6:CU6" si="10">IF(CM7="",NA(),CM7)</f>
        <v>45.42</v>
      </c>
      <c r="CN6" s="36">
        <f t="shared" si="10"/>
        <v>45.13</v>
      </c>
      <c r="CO6" s="36">
        <f t="shared" si="10"/>
        <v>44.51</v>
      </c>
      <c r="CP6" s="36">
        <f t="shared" si="10"/>
        <v>43.66</v>
      </c>
      <c r="CQ6" s="36">
        <f t="shared" si="10"/>
        <v>54.92</v>
      </c>
      <c r="CR6" s="36">
        <f t="shared" si="10"/>
        <v>55.63</v>
      </c>
      <c r="CS6" s="36">
        <f t="shared" si="10"/>
        <v>55.03</v>
      </c>
      <c r="CT6" s="36">
        <f t="shared" si="10"/>
        <v>55.14</v>
      </c>
      <c r="CU6" s="36">
        <f t="shared" si="10"/>
        <v>55.89</v>
      </c>
      <c r="CV6" s="35" t="str">
        <f>IF(CV7="","",IF(CV7="-","【-】","【"&amp;SUBSTITUTE(TEXT(CV7,"#,##0.00"),"-","△")&amp;"】"))</f>
        <v>【60.69】</v>
      </c>
      <c r="CW6" s="36">
        <f>IF(CW7="",NA(),CW7)</f>
        <v>87.11</v>
      </c>
      <c r="CX6" s="36">
        <f t="shared" ref="CX6:DF6" si="11">IF(CX7="",NA(),CX7)</f>
        <v>87.37</v>
      </c>
      <c r="CY6" s="36">
        <f t="shared" si="11"/>
        <v>86.15</v>
      </c>
      <c r="CZ6" s="36">
        <f t="shared" si="11"/>
        <v>85.88</v>
      </c>
      <c r="DA6" s="36">
        <f t="shared" si="11"/>
        <v>88.08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44.89</v>
      </c>
      <c r="DI6" s="36">
        <f t="shared" ref="DI6:DQ6" si="12">IF(DI7="",NA(),DI7)</f>
        <v>46.06</v>
      </c>
      <c r="DJ6" s="36">
        <f t="shared" si="12"/>
        <v>45.5</v>
      </c>
      <c r="DK6" s="36">
        <f t="shared" si="12"/>
        <v>46.7</v>
      </c>
      <c r="DL6" s="36">
        <f t="shared" si="12"/>
        <v>47.6</v>
      </c>
      <c r="DM6" s="36">
        <f t="shared" si="12"/>
        <v>48.49</v>
      </c>
      <c r="DN6" s="36">
        <f t="shared" si="12"/>
        <v>48.05</v>
      </c>
      <c r="DO6" s="36">
        <f t="shared" si="12"/>
        <v>48.87</v>
      </c>
      <c r="DP6" s="36">
        <f t="shared" si="12"/>
        <v>49.92</v>
      </c>
      <c r="DQ6" s="36">
        <f t="shared" si="12"/>
        <v>50.63</v>
      </c>
      <c r="DR6" s="35" t="str">
        <f>IF(DR7="","",IF(DR7="-","【-】","【"&amp;SUBSTITUTE(TEXT(DR7,"#,##0.00"),"-","△")&amp;"】"))</f>
        <v>【50.19】</v>
      </c>
      <c r="DS6" s="36">
        <f>IF(DS7="",NA(),DS7)</f>
        <v>11.74</v>
      </c>
      <c r="DT6" s="36">
        <f t="shared" ref="DT6:EB6" si="13">IF(DT7="",NA(),DT7)</f>
        <v>11.33</v>
      </c>
      <c r="DU6" s="36">
        <f t="shared" si="13"/>
        <v>18.09</v>
      </c>
      <c r="DV6" s="36">
        <f t="shared" si="13"/>
        <v>19.309999999999999</v>
      </c>
      <c r="DW6" s="36">
        <f t="shared" si="13"/>
        <v>22.31</v>
      </c>
      <c r="DX6" s="36">
        <f t="shared" si="13"/>
        <v>12.79</v>
      </c>
      <c r="DY6" s="36">
        <f t="shared" si="13"/>
        <v>13.39</v>
      </c>
      <c r="DZ6" s="36">
        <f t="shared" si="13"/>
        <v>14.85</v>
      </c>
      <c r="EA6" s="36">
        <f t="shared" si="13"/>
        <v>16.88</v>
      </c>
      <c r="EB6" s="36">
        <f t="shared" si="13"/>
        <v>18.28</v>
      </c>
      <c r="EC6" s="35" t="str">
        <f>IF(EC7="","",IF(EC7="-","【-】","【"&amp;SUBSTITUTE(TEXT(EC7,"#,##0.00"),"-","△")&amp;"】"))</f>
        <v>【20.63】</v>
      </c>
      <c r="ED6" s="36">
        <f>IF(ED7="",NA(),ED7)</f>
        <v>0.86</v>
      </c>
      <c r="EE6" s="36">
        <f t="shared" ref="EE6:EM6" si="14">IF(EE7="",NA(),EE7)</f>
        <v>1</v>
      </c>
      <c r="EF6" s="36">
        <f t="shared" si="14"/>
        <v>1.45</v>
      </c>
      <c r="EG6" s="36">
        <f t="shared" si="14"/>
        <v>0.8</v>
      </c>
      <c r="EH6" s="36">
        <f t="shared" si="14"/>
        <v>1.08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302058</v>
      </c>
      <c r="D7" s="38">
        <v>46</v>
      </c>
      <c r="E7" s="38">
        <v>1</v>
      </c>
      <c r="F7" s="38">
        <v>0</v>
      </c>
      <c r="G7" s="38">
        <v>1</v>
      </c>
      <c r="H7" s="38" t="s">
        <v>93</v>
      </c>
      <c r="I7" s="38" t="s">
        <v>94</v>
      </c>
      <c r="J7" s="38" t="s">
        <v>95</v>
      </c>
      <c r="K7" s="38" t="s">
        <v>96</v>
      </c>
      <c r="L7" s="38" t="s">
        <v>97</v>
      </c>
      <c r="M7" s="38" t="s">
        <v>98</v>
      </c>
      <c r="N7" s="39" t="s">
        <v>99</v>
      </c>
      <c r="O7" s="39">
        <v>72.3</v>
      </c>
      <c r="P7" s="39">
        <v>99.6</v>
      </c>
      <c r="Q7" s="39">
        <v>2420</v>
      </c>
      <c r="R7" s="39">
        <v>22757</v>
      </c>
      <c r="S7" s="39">
        <v>43.91</v>
      </c>
      <c r="T7" s="39">
        <v>518.26</v>
      </c>
      <c r="U7" s="39">
        <v>22476</v>
      </c>
      <c r="V7" s="39">
        <v>43.93</v>
      </c>
      <c r="W7" s="39">
        <v>511.63</v>
      </c>
      <c r="X7" s="39">
        <v>116.8</v>
      </c>
      <c r="Y7" s="39">
        <v>117.81</v>
      </c>
      <c r="Z7" s="39">
        <v>118.86</v>
      </c>
      <c r="AA7" s="39">
        <v>114.68</v>
      </c>
      <c r="AB7" s="39">
        <v>118.5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409.72</v>
      </c>
      <c r="AU7" s="39">
        <v>471.42</v>
      </c>
      <c r="AV7" s="39">
        <v>222.91</v>
      </c>
      <c r="AW7" s="39">
        <v>371.48</v>
      </c>
      <c r="AX7" s="39">
        <v>367.39</v>
      </c>
      <c r="AY7" s="39">
        <v>384.34</v>
      </c>
      <c r="AZ7" s="39">
        <v>359.47</v>
      </c>
      <c r="BA7" s="39">
        <v>369.69</v>
      </c>
      <c r="BB7" s="39">
        <v>379.08</v>
      </c>
      <c r="BC7" s="39">
        <v>367.55</v>
      </c>
      <c r="BD7" s="39">
        <v>260.31</v>
      </c>
      <c r="BE7" s="39">
        <v>373.91</v>
      </c>
      <c r="BF7" s="39">
        <v>375.28</v>
      </c>
      <c r="BG7" s="39">
        <v>380.33</v>
      </c>
      <c r="BH7" s="39">
        <v>370.36</v>
      </c>
      <c r="BI7" s="39">
        <v>389.87</v>
      </c>
      <c r="BJ7" s="39">
        <v>380.58</v>
      </c>
      <c r="BK7" s="39">
        <v>401.79</v>
      </c>
      <c r="BL7" s="39">
        <v>402.99</v>
      </c>
      <c r="BM7" s="39">
        <v>398.98</v>
      </c>
      <c r="BN7" s="39">
        <v>418.68</v>
      </c>
      <c r="BO7" s="39">
        <v>275.67</v>
      </c>
      <c r="BP7" s="39">
        <v>116</v>
      </c>
      <c r="BQ7" s="39">
        <v>117.4</v>
      </c>
      <c r="BR7" s="39">
        <v>118.18</v>
      </c>
      <c r="BS7" s="39">
        <v>114.07</v>
      </c>
      <c r="BT7" s="39">
        <v>108.78</v>
      </c>
      <c r="BU7" s="39">
        <v>102.38</v>
      </c>
      <c r="BV7" s="39">
        <v>100.12</v>
      </c>
      <c r="BW7" s="39">
        <v>98.66</v>
      </c>
      <c r="BX7" s="39">
        <v>98.64</v>
      </c>
      <c r="BY7" s="39">
        <v>94.78</v>
      </c>
      <c r="BZ7" s="39">
        <v>100.05</v>
      </c>
      <c r="CA7" s="39">
        <v>126.33</v>
      </c>
      <c r="CB7" s="39">
        <v>125.46</v>
      </c>
      <c r="CC7" s="39">
        <v>124.76</v>
      </c>
      <c r="CD7" s="39">
        <v>129.44</v>
      </c>
      <c r="CE7" s="39">
        <v>124.64</v>
      </c>
      <c r="CF7" s="39">
        <v>168.67</v>
      </c>
      <c r="CG7" s="39">
        <v>174.97</v>
      </c>
      <c r="CH7" s="39">
        <v>178.59</v>
      </c>
      <c r="CI7" s="39">
        <v>178.92</v>
      </c>
      <c r="CJ7" s="39">
        <v>181.3</v>
      </c>
      <c r="CK7" s="39">
        <v>166.4</v>
      </c>
      <c r="CL7" s="39">
        <v>46.14</v>
      </c>
      <c r="CM7" s="39">
        <v>45.42</v>
      </c>
      <c r="CN7" s="39">
        <v>45.13</v>
      </c>
      <c r="CO7" s="39">
        <v>44.51</v>
      </c>
      <c r="CP7" s="39">
        <v>43.66</v>
      </c>
      <c r="CQ7" s="39">
        <v>54.92</v>
      </c>
      <c r="CR7" s="39">
        <v>55.63</v>
      </c>
      <c r="CS7" s="39">
        <v>55.03</v>
      </c>
      <c r="CT7" s="39">
        <v>55.14</v>
      </c>
      <c r="CU7" s="39">
        <v>55.89</v>
      </c>
      <c r="CV7" s="39">
        <v>60.69</v>
      </c>
      <c r="CW7" s="39">
        <v>87.11</v>
      </c>
      <c r="CX7" s="39">
        <v>87.37</v>
      </c>
      <c r="CY7" s="39">
        <v>86.15</v>
      </c>
      <c r="CZ7" s="39">
        <v>85.88</v>
      </c>
      <c r="DA7" s="39">
        <v>88.08</v>
      </c>
      <c r="DB7" s="39">
        <v>82.66</v>
      </c>
      <c r="DC7" s="39">
        <v>82.04</v>
      </c>
      <c r="DD7" s="39">
        <v>81.900000000000006</v>
      </c>
      <c r="DE7" s="39">
        <v>81.39</v>
      </c>
      <c r="DF7" s="39">
        <v>81.27</v>
      </c>
      <c r="DG7" s="39">
        <v>89.82</v>
      </c>
      <c r="DH7" s="39">
        <v>44.89</v>
      </c>
      <c r="DI7" s="39">
        <v>46.06</v>
      </c>
      <c r="DJ7" s="39">
        <v>45.5</v>
      </c>
      <c r="DK7" s="39">
        <v>46.7</v>
      </c>
      <c r="DL7" s="39">
        <v>47.6</v>
      </c>
      <c r="DM7" s="39">
        <v>48.49</v>
      </c>
      <c r="DN7" s="39">
        <v>48.05</v>
      </c>
      <c r="DO7" s="39">
        <v>48.87</v>
      </c>
      <c r="DP7" s="39">
        <v>49.92</v>
      </c>
      <c r="DQ7" s="39">
        <v>50.63</v>
      </c>
      <c r="DR7" s="39">
        <v>50.19</v>
      </c>
      <c r="DS7" s="39">
        <v>11.74</v>
      </c>
      <c r="DT7" s="39">
        <v>11.33</v>
      </c>
      <c r="DU7" s="39">
        <v>18.09</v>
      </c>
      <c r="DV7" s="39">
        <v>19.309999999999999</v>
      </c>
      <c r="DW7" s="39">
        <v>22.31</v>
      </c>
      <c r="DX7" s="39">
        <v>12.79</v>
      </c>
      <c r="DY7" s="39">
        <v>13.39</v>
      </c>
      <c r="DZ7" s="39">
        <v>14.85</v>
      </c>
      <c r="EA7" s="39">
        <v>16.88</v>
      </c>
      <c r="EB7" s="39">
        <v>18.28</v>
      </c>
      <c r="EC7" s="39">
        <v>20.63</v>
      </c>
      <c r="ED7" s="39">
        <v>0.86</v>
      </c>
      <c r="EE7" s="39">
        <v>1</v>
      </c>
      <c r="EF7" s="39">
        <v>1.45</v>
      </c>
      <c r="EG7" s="39">
        <v>0.8</v>
      </c>
      <c r="EH7" s="39">
        <v>1.08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2022-01-25T01:55:26Z</cp:lastPrinted>
  <dcterms:created xsi:type="dcterms:W3CDTF">2021-12-03T06:54:32Z</dcterms:created>
  <dcterms:modified xsi:type="dcterms:W3CDTF">2022-01-25T04:34:23Z</dcterms:modified>
  <cp:category/>
</cp:coreProperties>
</file>