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9.116\fs\財政課\⑭庶務関係\C1001　庶務関係書3年\①国・県等からの照会・回答関係\R03\20220106_★【R424〆切】各課1月21日〆公営企業に係る経営比較分析表の分析等について（依頼）】_NO172408\各課回答\"/>
    </mc:Choice>
  </mc:AlternateContent>
  <workbookProtection workbookAlgorithmName="SHA-512" workbookHashValue="bIDj/3IU1/kmH0WV3dCec+Sr7c5Lt+CKMdvAc15PiiFJ+r5ANRRc4YxU9gL8CQoWNcdT32tP2McvyolxFDdqBw==" workbookSaltValue="sQChkBOOz9vpF0LIKU3imA==" workbookSpinCount="100000" lockStructure="1"/>
  <bookViews>
    <workbookView xWindow="0" yWindow="0" windowWidth="192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<sst xmlns="http://schemas.openxmlformats.org/spreadsheetml/2006/main" count="299" uniqueCount="117">
  <si>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</si>
  <si>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</si>
  <si>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</si>
  <si>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</si>
  <si>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</si>
  <si>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</si>
  <si>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</si>
  <si>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</si>
  <si>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</si>
  <si>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</si>
  <si>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</si>
  <si>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</si>
  <si>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</si>
  <si>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</si>
  <si>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</si>
  <si>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</si>
  <si>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</si>
  <si>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</si>
  <si>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</si>
  <si>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</si>
  <si>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</si>
  <si>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</si>
  <si>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</si>
  <si>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</si>
  <si>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</si>
  <si>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</si>
  <si>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</si>
  <si>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</si>
  <si>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</si>
  <si>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</si>
  <si>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</si>
  <si>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</si>
  <si>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</si>
  <si>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</si>
  <si>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</si>
  <si>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</si>
  <si>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</si>
  <si>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</si>
  <si>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</si>
  <si>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</si>
  <si>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</si>
  <si>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</si>
  <si>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</si>
  <si>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</si>
  <si>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</si>
  <si>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</si>
  <si>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</si>
  <si>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</si>
  <si>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</si>
  <si>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</si>
  <si>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</si>
  <si>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</si>
  <si>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</si>
  <si>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</si>
  <si>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</si>
  <si>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</si>
  <si>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</si>
  <si>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</si>
  <si>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</si>
  <si>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</si>
  <si>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</si>
  <si>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</si>
  <si>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</si>
  <si>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</si>
  <si>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</si>
  <si>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</si>
  <si>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</si>
  <si>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</si>
  <si>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</si>
  <si>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</si>
  <si>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</si>
  <si>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</si>
  <si>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</si>
  <si>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</si>
  <si>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</si>
  <si>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</si>
  <si>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</si>
  <si>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</si>
  <si>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</si>
  <si>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</si>
  <si>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</si>
  <si>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</si>
  <si>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</si>
  <si>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</si>
  <si>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</si>
  <si>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</si>
  <si>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</si>
  <si>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</si>
  <si>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</si>
  <si>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</si>
  <si>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</si>
  <si>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</si>
  <si>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</si>
  <si>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</si>
  <si>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</si>
  <si>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</si>
  <si>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</si>
  <si>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</si>
  <si>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</si>
  <si>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</si>
  <si>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</si>
  <si>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</si>
  <si>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</si>
  <si>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</si>
  <si>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</si>
  <si>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</si>
  <si>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</si>
  <si>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</si>
  <si>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</si>
  <si>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</si>
  <si>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</si>
  <si>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</si>
  <si>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</si>
  <si>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</si>
  <si>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①令和元年度より公営企業会計に移行のため、有形固定資産減価償却率は類似団体平均値を下回っています。
②昭和58年度に公共下水道事業に着手のため、耐用年数の経過した管渠は存在しません。
③管渠改善率は、県道改良工事に伴い管渠を移設したことによります。
　平成13年度の供用開始前から使用している開発地の受贈財産など改築更新時期が迫っている施設が多数あります。ストックマネジメント計画に基づいた改築・更新を行っていきます。</t>
    <rPh sb="1" eb="3">
      <t>レイワ</t>
    </rPh>
    <rPh sb="3" eb="4">
      <t>ガン</t>
    </rPh>
    <rPh sb="4" eb="5">
      <t>ネン</t>
    </rPh>
    <rPh sb="5" eb="6">
      <t>ド</t>
    </rPh>
    <rPh sb="8" eb="10">
      <t>コウエイ</t>
    </rPh>
    <rPh sb="10" eb="12">
      <t>キギョウ</t>
    </rPh>
    <rPh sb="12" eb="14">
      <t>カイケイ</t>
    </rPh>
    <rPh sb="15" eb="17">
      <t>イコウ</t>
    </rPh>
    <rPh sb="21" eb="23">
      <t>ユウケイ</t>
    </rPh>
    <rPh sb="23" eb="25">
      <t>コテイ</t>
    </rPh>
    <rPh sb="25" eb="27">
      <t>シサン</t>
    </rPh>
    <rPh sb="27" eb="29">
      <t>ゲンカ</t>
    </rPh>
    <rPh sb="29" eb="31">
      <t>ショウキャク</t>
    </rPh>
    <rPh sb="31" eb="32">
      <t>リツ</t>
    </rPh>
    <rPh sb="33" eb="35">
      <t>ルイジ</t>
    </rPh>
    <rPh sb="35" eb="37">
      <t>ダンタイ</t>
    </rPh>
    <rPh sb="37" eb="40">
      <t>ヘイキンチ</t>
    </rPh>
    <rPh sb="41" eb="43">
      <t>シタマワ</t>
    </rPh>
    <rPh sb="51" eb="53">
      <t>ショウワ</t>
    </rPh>
    <rPh sb="55" eb="56">
      <t>ネン</t>
    </rPh>
    <rPh sb="56" eb="57">
      <t>ド</t>
    </rPh>
    <rPh sb="58" eb="60">
      <t>コウキョウ</t>
    </rPh>
    <rPh sb="60" eb="62">
      <t>ゲスイ</t>
    </rPh>
    <rPh sb="62" eb="63">
      <t>ミチ</t>
    </rPh>
    <rPh sb="63" eb="65">
      <t>ジギョウ</t>
    </rPh>
    <rPh sb="66" eb="68">
      <t>チャクシュ</t>
    </rPh>
    <rPh sb="72" eb="74">
      <t>タイヨウ</t>
    </rPh>
    <rPh sb="74" eb="76">
      <t>ネンスウ</t>
    </rPh>
    <rPh sb="77" eb="79">
      <t>ケイカ</t>
    </rPh>
    <rPh sb="81" eb="83">
      <t>カンキョ</t>
    </rPh>
    <rPh sb="84" eb="86">
      <t>ソンザイ</t>
    </rPh>
    <rPh sb="93" eb="95">
      <t>カンキョ</t>
    </rPh>
    <rPh sb="95" eb="97">
      <t>カイゼン</t>
    </rPh>
    <rPh sb="97" eb="98">
      <t>リツ</t>
    </rPh>
    <rPh sb="100" eb="102">
      <t>ケンドウ</t>
    </rPh>
    <rPh sb="102" eb="104">
      <t>カイリョウ</t>
    </rPh>
    <rPh sb="104" eb="106">
      <t>コウジ</t>
    </rPh>
    <rPh sb="107" eb="108">
      <t>トモナ</t>
    </rPh>
    <rPh sb="109" eb="111">
      <t>カンキョ</t>
    </rPh>
    <rPh sb="112" eb="114">
      <t>イセツ</t>
    </rPh>
    <rPh sb="126" eb="128">
      <t>ヘイセイ</t>
    </rPh>
    <rPh sb="130" eb="132">
      <t>ネンド</t>
    </rPh>
    <rPh sb="133" eb="135">
      <t>キョウヨウ</t>
    </rPh>
    <rPh sb="135" eb="137">
      <t>カイシ</t>
    </rPh>
    <rPh sb="137" eb="138">
      <t>マエ</t>
    </rPh>
    <rPh sb="140" eb="142">
      <t>シヨウ</t>
    </rPh>
    <rPh sb="146" eb="148">
      <t>カイハツ</t>
    </rPh>
    <rPh sb="148" eb="149">
      <t>チ</t>
    </rPh>
    <rPh sb="150" eb="152">
      <t>ジュゾウ</t>
    </rPh>
    <rPh sb="152" eb="154">
      <t>ザイサン</t>
    </rPh>
    <rPh sb="156" eb="158">
      <t>カイチク</t>
    </rPh>
    <rPh sb="158" eb="160">
      <t>コウシン</t>
    </rPh>
    <rPh sb="160" eb="162">
      <t>ジキ</t>
    </rPh>
    <rPh sb="163" eb="164">
      <t>セマ</t>
    </rPh>
    <rPh sb="168" eb="170">
      <t>シセツ</t>
    </rPh>
    <rPh sb="171" eb="173">
      <t>タスウ</t>
    </rPh>
    <rPh sb="188" eb="190">
      <t>ケイカク</t>
    </rPh>
    <rPh sb="191" eb="192">
      <t>モト</t>
    </rPh>
    <rPh sb="195" eb="197">
      <t>カイチク</t>
    </rPh>
    <rPh sb="198" eb="200">
      <t>コウシン</t>
    </rPh>
    <rPh sb="201" eb="202">
      <t>オコナ</t>
    </rPh>
    <phoneticPr fontId="4"/>
  </si>
  <si>
    <t>①経営収支率は100％を超えており単年度収支は黒字となっています。
③流動比率は、企業債償還のピークを迎え、企業債償還金が流動負債に占める割合が高いことにより、類似団体平均を下回っています。しばらくはこの状況が続く見込みです。
④企業債残高対事業規模比率は、使用料改定により営業収益が増加したこと、企業債残高が減少してきてたことにより比率は減少しています。
⑤経費回収率は100％を下回っていると、汚水処理に係る費用が使用料以外の収入により賄われていることとなるため、適切な使用料収入の確保及び汚水処理費の削減が必要です。
⑥汚水処理原価は、有収水量が増加したにも関わらず、一般会計補助金が減額となったことが大きな要因で前年度と類似団体平均値を上回りました。汚水処理に係るコストを表した指標であるので、一般会計の負担を減らし安定した経営を行うために、使用料単価の見直しを検討し、更なる維持管理費の削減に努め、投資の効率化を図る必要があります。
⑧水洗化率は微増ですが、今後も普及促進を図り、安定経営のために水洗化率向上に努めます。
　</t>
    <rPh sb="1" eb="3">
      <t>ケイエイ</t>
    </rPh>
    <rPh sb="3" eb="5">
      <t>シュウシ</t>
    </rPh>
    <rPh sb="5" eb="6">
      <t>リツ</t>
    </rPh>
    <rPh sb="12" eb="13">
      <t>コ</t>
    </rPh>
    <rPh sb="17" eb="20">
      <t>タンネンド</t>
    </rPh>
    <rPh sb="20" eb="22">
      <t>シュウシ</t>
    </rPh>
    <rPh sb="23" eb="25">
      <t>クロジ</t>
    </rPh>
    <rPh sb="35" eb="37">
      <t>リュウドウ</t>
    </rPh>
    <rPh sb="37" eb="39">
      <t>ヒリツ</t>
    </rPh>
    <rPh sb="41" eb="43">
      <t>キギョウ</t>
    </rPh>
    <rPh sb="43" eb="44">
      <t>サイ</t>
    </rPh>
    <rPh sb="44" eb="46">
      <t>ショウカン</t>
    </rPh>
    <rPh sb="51" eb="52">
      <t>ムカ</t>
    </rPh>
    <rPh sb="54" eb="56">
      <t>キギョウ</t>
    </rPh>
    <rPh sb="56" eb="57">
      <t>サイ</t>
    </rPh>
    <rPh sb="57" eb="59">
      <t>ショウカン</t>
    </rPh>
    <rPh sb="59" eb="60">
      <t>キン</t>
    </rPh>
    <rPh sb="61" eb="63">
      <t>リュウドウ</t>
    </rPh>
    <rPh sb="63" eb="65">
      <t>フサイ</t>
    </rPh>
    <rPh sb="66" eb="67">
      <t>シ</t>
    </rPh>
    <rPh sb="69" eb="71">
      <t>ワリアイ</t>
    </rPh>
    <rPh sb="72" eb="73">
      <t>タカ</t>
    </rPh>
    <rPh sb="80" eb="82">
      <t>ルイジ</t>
    </rPh>
    <rPh sb="82" eb="84">
      <t>ダンタイ</t>
    </rPh>
    <rPh sb="84" eb="86">
      <t>ヘイキン</t>
    </rPh>
    <rPh sb="87" eb="89">
      <t>シタマワ</t>
    </rPh>
    <rPh sb="102" eb="104">
      <t>ジョウキョウ</t>
    </rPh>
    <rPh sb="105" eb="106">
      <t>ツヅ</t>
    </rPh>
    <rPh sb="107" eb="109">
      <t>ミコ</t>
    </rPh>
    <rPh sb="115" eb="117">
      <t>キギョウ</t>
    </rPh>
    <rPh sb="117" eb="118">
      <t>サイ</t>
    </rPh>
    <rPh sb="118" eb="120">
      <t>ザンダカ</t>
    </rPh>
    <rPh sb="120" eb="121">
      <t>タイ</t>
    </rPh>
    <rPh sb="121" eb="123">
      <t>ジギョウ</t>
    </rPh>
    <rPh sb="123" eb="125">
      <t>キボ</t>
    </rPh>
    <rPh sb="125" eb="127">
      <t>ヒリツ</t>
    </rPh>
    <rPh sb="129" eb="132">
      <t>シヨウリョウ</t>
    </rPh>
    <rPh sb="132" eb="134">
      <t>カイテイ</t>
    </rPh>
    <rPh sb="137" eb="139">
      <t>エイギョウ</t>
    </rPh>
    <rPh sb="139" eb="141">
      <t>シュウエキ</t>
    </rPh>
    <rPh sb="142" eb="144">
      <t>ゾウカ</t>
    </rPh>
    <rPh sb="149" eb="151">
      <t>キギョウ</t>
    </rPh>
    <rPh sb="151" eb="152">
      <t>サイ</t>
    </rPh>
    <rPh sb="152" eb="154">
      <t>ザンダカ</t>
    </rPh>
    <rPh sb="155" eb="157">
      <t>ゲンショウ</t>
    </rPh>
    <rPh sb="167" eb="169">
      <t>ヒリツ</t>
    </rPh>
    <rPh sb="170" eb="172">
      <t>ゲンショウ</t>
    </rPh>
    <rPh sb="180" eb="182">
      <t>ケイヒ</t>
    </rPh>
    <rPh sb="182" eb="184">
      <t>カイシュウ</t>
    </rPh>
    <rPh sb="184" eb="185">
      <t>リツ</t>
    </rPh>
    <rPh sb="191" eb="193">
      <t>シタマワ</t>
    </rPh>
    <rPh sb="199" eb="201">
      <t>オスイ</t>
    </rPh>
    <rPh sb="201" eb="203">
      <t>ショリ</t>
    </rPh>
    <rPh sb="204" eb="205">
      <t>カカ</t>
    </rPh>
    <rPh sb="206" eb="208">
      <t>ヒヨウ</t>
    </rPh>
    <rPh sb="209" eb="212">
      <t>シヨウリョウ</t>
    </rPh>
    <rPh sb="212" eb="214">
      <t>イガイ</t>
    </rPh>
    <rPh sb="215" eb="217">
      <t>シュウニュウ</t>
    </rPh>
    <rPh sb="220" eb="221">
      <t>マカナ</t>
    </rPh>
    <rPh sb="234" eb="236">
      <t>テキセツ</t>
    </rPh>
    <rPh sb="237" eb="240">
      <t>シヨウリョウ</t>
    </rPh>
    <rPh sb="240" eb="242">
      <t>シュウニュウ</t>
    </rPh>
    <rPh sb="243" eb="245">
      <t>カクホ</t>
    </rPh>
    <rPh sb="245" eb="246">
      <t>オヨ</t>
    </rPh>
    <rPh sb="247" eb="249">
      <t>オスイ</t>
    </rPh>
    <rPh sb="249" eb="251">
      <t>ショリ</t>
    </rPh>
    <rPh sb="251" eb="252">
      <t>ヒ</t>
    </rPh>
    <rPh sb="253" eb="255">
      <t>サクゲン</t>
    </rPh>
    <rPh sb="256" eb="258">
      <t>ヒツヨウ</t>
    </rPh>
    <rPh sb="263" eb="265">
      <t>オスイ</t>
    </rPh>
    <rPh sb="265" eb="267">
      <t>ショリ</t>
    </rPh>
    <rPh sb="267" eb="269">
      <t>ゲンカ</t>
    </rPh>
    <rPh sb="271" eb="273">
      <t>ユウシュウ</t>
    </rPh>
    <rPh sb="273" eb="275">
      <t>スイリョウ</t>
    </rPh>
    <rPh sb="276" eb="278">
      <t>ゾウカ</t>
    </rPh>
    <rPh sb="282" eb="283">
      <t>カカ</t>
    </rPh>
    <rPh sb="287" eb="289">
      <t>イッパン</t>
    </rPh>
    <rPh sb="289" eb="291">
      <t>カイケイ</t>
    </rPh>
    <rPh sb="291" eb="294">
      <t>ホジョキン</t>
    </rPh>
    <rPh sb="295" eb="297">
      <t>ゲンガク</t>
    </rPh>
    <rPh sb="304" eb="305">
      <t>オオ</t>
    </rPh>
    <rPh sb="307" eb="309">
      <t>ヨウイン</t>
    </rPh>
    <rPh sb="310" eb="311">
      <t>ゼン</t>
    </rPh>
    <rPh sb="311" eb="313">
      <t>ネンド</t>
    </rPh>
    <rPh sb="314" eb="316">
      <t>ルイジ</t>
    </rPh>
    <rPh sb="316" eb="318">
      <t>ダンタイ</t>
    </rPh>
    <rPh sb="318" eb="321">
      <t>ヘイキンチ</t>
    </rPh>
    <rPh sb="322" eb="324">
      <t>ウワマワ</t>
    </rPh>
    <rPh sb="329" eb="331">
      <t>オスイ</t>
    </rPh>
    <rPh sb="331" eb="333">
      <t>ショリ</t>
    </rPh>
    <rPh sb="334" eb="335">
      <t>カカ</t>
    </rPh>
    <rPh sb="340" eb="341">
      <t>アラワ</t>
    </rPh>
    <rPh sb="343" eb="345">
      <t>シヒョウ</t>
    </rPh>
    <rPh sb="351" eb="353">
      <t>イッパン</t>
    </rPh>
    <rPh sb="353" eb="355">
      <t>カイケイ</t>
    </rPh>
    <rPh sb="356" eb="358">
      <t>フタン</t>
    </rPh>
    <rPh sb="359" eb="360">
      <t>ヘ</t>
    </rPh>
    <rPh sb="362" eb="364">
      <t>アンテイ</t>
    </rPh>
    <rPh sb="366" eb="368">
      <t>ケイエイ</t>
    </rPh>
    <rPh sb="369" eb="370">
      <t>オコナ</t>
    </rPh>
    <rPh sb="375" eb="378">
      <t>シヨウリョウ</t>
    </rPh>
    <rPh sb="378" eb="380">
      <t>タンカ</t>
    </rPh>
    <rPh sb="381" eb="383">
      <t>ミナオ</t>
    </rPh>
    <rPh sb="385" eb="387">
      <t>ケントウ</t>
    </rPh>
    <rPh sb="389" eb="390">
      <t>サラ</t>
    </rPh>
    <rPh sb="392" eb="394">
      <t>イジ</t>
    </rPh>
    <rPh sb="394" eb="397">
      <t>カンリヒ</t>
    </rPh>
    <rPh sb="398" eb="400">
      <t>サクゲン</t>
    </rPh>
    <rPh sb="401" eb="402">
      <t>ツト</t>
    </rPh>
    <rPh sb="404" eb="406">
      <t>トウシ</t>
    </rPh>
    <rPh sb="407" eb="409">
      <t>コウリツ</t>
    </rPh>
    <rPh sb="409" eb="410">
      <t>カ</t>
    </rPh>
    <rPh sb="411" eb="412">
      <t>ハカ</t>
    </rPh>
    <rPh sb="413" eb="415">
      <t>ヒツヨウ</t>
    </rPh>
    <rPh sb="423" eb="426">
      <t>スイセンカ</t>
    </rPh>
    <rPh sb="426" eb="427">
      <t>リツ</t>
    </rPh>
    <rPh sb="428" eb="430">
      <t>ビゾウ</t>
    </rPh>
    <rPh sb="434" eb="436">
      <t>コンゴ</t>
    </rPh>
    <rPh sb="437" eb="439">
      <t>フキュウ</t>
    </rPh>
    <rPh sb="439" eb="441">
      <t>ソクシン</t>
    </rPh>
    <rPh sb="442" eb="443">
      <t>ハカ</t>
    </rPh>
    <rPh sb="445" eb="447">
      <t>アンテイ</t>
    </rPh>
    <rPh sb="447" eb="449">
      <t>ケイエイ</t>
    </rPh>
    <rPh sb="453" eb="456">
      <t>スイセンカ</t>
    </rPh>
    <rPh sb="456" eb="457">
      <t>リツ</t>
    </rPh>
    <rPh sb="457" eb="459">
      <t>コウジョウ</t>
    </rPh>
    <rPh sb="460" eb="461">
      <t>ツト</t>
    </rPh>
    <phoneticPr fontId="4"/>
  </si>
  <si>
    <t>　本市の下水道事業は一般会計からの繰入金により経営を維持しているのが現状であり、しばらくは企業債償還金の額がかさむ状況が続きます。
　また、将来的には人口減少により使用料収入は緩やかに減少傾向となること、管渠や施設の老朽化が進むことにより更新費用が増加することが予測され、更に厳しい経営状況を強いられることが見込まれます。
　このような状況の中で安定した経営を行うため、未整備地区の整備範囲の見直しや更なる使用料の増額改定の必要性を視野に入れ、令和４年度に経営戦略の見直しを行います。
　また、維持管理費の抑制のため、維持管理を見据えた適切な手法による下水道事業整備を進めるとともに、ストックマネジメント計画に基づき効率的かつ効果的に施設の維持管理、改築・更新を行うことに努めます。</t>
    <rPh sb="1" eb="3">
      <t>ホンシ</t>
    </rPh>
    <rPh sb="4" eb="7">
      <t>ゲスイドウ</t>
    </rPh>
    <rPh sb="7" eb="9">
      <t>ジギョウ</t>
    </rPh>
    <rPh sb="10" eb="12">
      <t>イッパン</t>
    </rPh>
    <rPh sb="12" eb="14">
      <t>カイケイ</t>
    </rPh>
    <rPh sb="17" eb="19">
      <t>クリイレ</t>
    </rPh>
    <rPh sb="19" eb="20">
      <t>キン</t>
    </rPh>
    <rPh sb="23" eb="25">
      <t>ケイエイ</t>
    </rPh>
    <rPh sb="26" eb="28">
      <t>イジ</t>
    </rPh>
    <rPh sb="34" eb="36">
      <t>ゲンジョウ</t>
    </rPh>
    <rPh sb="45" eb="47">
      <t>キギョウ</t>
    </rPh>
    <rPh sb="47" eb="48">
      <t>サイ</t>
    </rPh>
    <rPh sb="48" eb="50">
      <t>ショウカン</t>
    </rPh>
    <rPh sb="50" eb="51">
      <t>キン</t>
    </rPh>
    <rPh sb="52" eb="53">
      <t>ガク</t>
    </rPh>
    <rPh sb="57" eb="59">
      <t>ジョウキョウ</t>
    </rPh>
    <rPh sb="60" eb="61">
      <t>ツヅ</t>
    </rPh>
    <rPh sb="70" eb="72">
      <t>ショウライ</t>
    </rPh>
    <rPh sb="72" eb="73">
      <t>テキ</t>
    </rPh>
    <rPh sb="75" eb="77">
      <t>ジンコウ</t>
    </rPh>
    <rPh sb="77" eb="79">
      <t>ゲンショウ</t>
    </rPh>
    <rPh sb="82" eb="85">
      <t>シヨウリョウ</t>
    </rPh>
    <rPh sb="85" eb="87">
      <t>シュウニュウ</t>
    </rPh>
    <rPh sb="88" eb="89">
      <t>ユル</t>
    </rPh>
    <rPh sb="92" eb="94">
      <t>ゲンショウ</t>
    </rPh>
    <rPh sb="94" eb="96">
      <t>ケイコウ</t>
    </rPh>
    <rPh sb="102" eb="104">
      <t>カンキョ</t>
    </rPh>
    <rPh sb="105" eb="107">
      <t>シセツ</t>
    </rPh>
    <rPh sb="108" eb="111">
      <t>ロウキュウカ</t>
    </rPh>
    <rPh sb="112" eb="113">
      <t>スス</t>
    </rPh>
    <rPh sb="119" eb="121">
      <t>コウシン</t>
    </rPh>
    <rPh sb="121" eb="123">
      <t>ヒヨウ</t>
    </rPh>
    <rPh sb="124" eb="126">
      <t>ゾウカ</t>
    </rPh>
    <rPh sb="131" eb="133">
      <t>ヨソク</t>
    </rPh>
    <rPh sb="136" eb="137">
      <t>サラ</t>
    </rPh>
    <rPh sb="138" eb="139">
      <t>キビ</t>
    </rPh>
    <rPh sb="141" eb="143">
      <t>ケイエイ</t>
    </rPh>
    <rPh sb="143" eb="145">
      <t>ジョウキョウ</t>
    </rPh>
    <rPh sb="146" eb="147">
      <t>シ</t>
    </rPh>
    <rPh sb="154" eb="156">
      <t>ミコ</t>
    </rPh>
    <rPh sb="168" eb="170">
      <t>ジョウキョウ</t>
    </rPh>
    <rPh sb="171" eb="172">
      <t>ナカ</t>
    </rPh>
    <rPh sb="173" eb="175">
      <t>アンテイ</t>
    </rPh>
    <rPh sb="177" eb="179">
      <t>ケイエイ</t>
    </rPh>
    <rPh sb="180" eb="181">
      <t>オコナ</t>
    </rPh>
    <rPh sb="222" eb="224">
      <t>レイワ</t>
    </rPh>
    <rPh sb="225" eb="227">
      <t>ネンド</t>
    </rPh>
    <rPh sb="228" eb="230">
      <t>ケイエイ</t>
    </rPh>
    <rPh sb="230" eb="232">
      <t>センリャク</t>
    </rPh>
    <rPh sb="233" eb="235">
      <t>ミナオ</t>
    </rPh>
    <rPh sb="237" eb="238">
      <t>オコナ</t>
    </rPh>
    <rPh sb="247" eb="249">
      <t>イジ</t>
    </rPh>
    <rPh sb="249" eb="251">
      <t>カンリ</t>
    </rPh>
    <rPh sb="251" eb="252">
      <t>ヒ</t>
    </rPh>
    <rPh sb="253" eb="255">
      <t>ヨクセイ</t>
    </rPh>
    <rPh sb="259" eb="261">
      <t>イジ</t>
    </rPh>
    <rPh sb="261" eb="263">
      <t>カンリ</t>
    </rPh>
    <rPh sb="264" eb="266">
      <t>ミス</t>
    </rPh>
    <rPh sb="268" eb="270">
      <t>テキセツ</t>
    </rPh>
    <rPh sb="271" eb="273">
      <t>シュホウ</t>
    </rPh>
    <rPh sb="276" eb="279">
      <t>ゲスイドウ</t>
    </rPh>
    <rPh sb="279" eb="281">
      <t>ジギョウ</t>
    </rPh>
    <rPh sb="281" eb="283">
      <t>セイビ</t>
    </rPh>
    <rPh sb="284" eb="285">
      <t>スス</t>
    </rPh>
    <rPh sb="302" eb="304">
      <t>ケイカク</t>
    </rPh>
    <rPh sb="305" eb="306">
      <t>モト</t>
    </rPh>
    <rPh sb="308" eb="310">
      <t>コウリツ</t>
    </rPh>
    <rPh sb="310" eb="311">
      <t>テキ</t>
    </rPh>
    <rPh sb="313" eb="316">
      <t>コウカテキ</t>
    </rPh>
    <rPh sb="317" eb="319">
      <t>シセツ</t>
    </rPh>
    <rPh sb="320" eb="322">
      <t>イジ</t>
    </rPh>
    <rPh sb="322" eb="324">
      <t>カンリ</t>
    </rPh>
    <rPh sb="325" eb="327">
      <t>カイチク</t>
    </rPh>
    <rPh sb="328" eb="330">
      <t>コウシン</t>
    </rPh>
    <rPh sb="331" eb="332">
      <t>オコナ</t>
    </rPh>
    <rPh sb="336" eb="3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</si>
</sst>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7.0000000000000007E-2</c:v>
                </c:pt>
              </c:numCache>
            </c:numRef>
          </c:val>
          <c:extLst>
            <c:ext xmlns:c16="http://schemas.microsoft.com/office/drawing/2014/chart" uri="{C3380CC4-5D6E-409C-BE32-E72D297353CC}">
              <c16:uniqueId val="{00000000-D999-4943-8143-1229D53F06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0.15</c:v>
                </c:pt>
              </c:numCache>
            </c:numRef>
          </c:val>
          <c:smooth val="0"/>
          <c:extLst>
            <c:ext xmlns:c16="http://schemas.microsoft.com/office/drawing/2014/chart" uri="{C3380CC4-5D6E-409C-BE32-E72D297353CC}">
              <c16:uniqueId val="{00000001-D999-4943-8143-1229D53F06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80-4BE8-8634-87AF0F974A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61.4</c:v>
                </c:pt>
                <c:pt idx="4">
                  <c:v>61.51</c:v>
                </c:pt>
              </c:numCache>
            </c:numRef>
          </c:val>
          <c:smooth val="0"/>
          <c:extLst>
            <c:ext xmlns:c16="http://schemas.microsoft.com/office/drawing/2014/chart" uri="{C3380CC4-5D6E-409C-BE32-E72D297353CC}">
              <c16:uniqueId val="{00000001-D680-4BE8-8634-87AF0F974A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83.5</c:v>
                </c:pt>
                <c:pt idx="4">
                  <c:v>84.38</c:v>
                </c:pt>
              </c:numCache>
            </c:numRef>
          </c:val>
          <c:extLst>
            <c:ext xmlns:c16="http://schemas.microsoft.com/office/drawing/2014/chart" uri="{C3380CC4-5D6E-409C-BE32-E72D297353CC}">
              <c16:uniqueId val="{00000000-6AE8-4E7C-AF8B-43C795D2D7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86.28</c:v>
                </c:pt>
                <c:pt idx="4">
                  <c:v>85.82</c:v>
                </c:pt>
              </c:numCache>
            </c:numRef>
          </c:val>
          <c:smooth val="0"/>
          <c:extLst>
            <c:ext xmlns:c16="http://schemas.microsoft.com/office/drawing/2014/chart" uri="{C3380CC4-5D6E-409C-BE32-E72D297353CC}">
              <c16:uniqueId val="{00000001-6AE8-4E7C-AF8B-43C795D2D7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100.48</c:v>
                </c:pt>
                <c:pt idx="4">
                  <c:v>100.91</c:v>
                </c:pt>
              </c:numCache>
            </c:numRef>
          </c:val>
          <c:extLst>
            <c:ext xmlns:c16="http://schemas.microsoft.com/office/drawing/2014/chart" uri="{C3380CC4-5D6E-409C-BE32-E72D297353CC}">
              <c16:uniqueId val="{00000000-2D81-47CB-81BC-FBB102220C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107.15</c:v>
                </c:pt>
                <c:pt idx="4">
                  <c:v>109.91</c:v>
                </c:pt>
              </c:numCache>
            </c:numRef>
          </c:val>
          <c:smooth val="0"/>
          <c:extLst>
            <c:ext xmlns:c16="http://schemas.microsoft.com/office/drawing/2014/chart" uri="{C3380CC4-5D6E-409C-BE32-E72D297353CC}">
              <c16:uniqueId val="{00000001-2D81-47CB-81BC-FBB102220C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3.2</c:v>
                </c:pt>
                <c:pt idx="4">
                  <c:v>6.4</c:v>
                </c:pt>
              </c:numCache>
            </c:numRef>
          </c:val>
          <c:extLst>
            <c:ext xmlns:c16="http://schemas.microsoft.com/office/drawing/2014/chart" uri="{C3380CC4-5D6E-409C-BE32-E72D297353CC}">
              <c16:uniqueId val="{00000000-1FEA-4F85-B597-86886EFF4A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17.239999999999998</c:v>
                </c:pt>
                <c:pt idx="4">
                  <c:v>15.29</c:v>
                </c:pt>
              </c:numCache>
            </c:numRef>
          </c:val>
          <c:smooth val="0"/>
          <c:extLst>
            <c:ext xmlns:c16="http://schemas.microsoft.com/office/drawing/2014/chart" uri="{C3380CC4-5D6E-409C-BE32-E72D297353CC}">
              <c16:uniqueId val="{00000001-1FEA-4F85-B597-86886EFF4A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183-4110-B5CB-5C781656B6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0.11</c:v>
                </c:pt>
              </c:numCache>
            </c:numRef>
          </c:val>
          <c:smooth val="0"/>
          <c:extLst>
            <c:ext xmlns:c16="http://schemas.microsoft.com/office/drawing/2014/chart" uri="{C3380CC4-5D6E-409C-BE32-E72D297353CC}">
              <c16:uniqueId val="{00000001-5183-4110-B5CB-5C781656B6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614-40A0-A542-DC67DFEFA9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15.68</c:v>
                </c:pt>
                <c:pt idx="4">
                  <c:v>9.42</c:v>
                </c:pt>
              </c:numCache>
            </c:numRef>
          </c:val>
          <c:smooth val="0"/>
          <c:extLst>
            <c:ext xmlns:c16="http://schemas.microsoft.com/office/drawing/2014/chart" uri="{C3380CC4-5D6E-409C-BE32-E72D297353CC}">
              <c16:uniqueId val="{00000001-8614-40A0-A542-DC67DFEFA9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23.77</c:v>
                </c:pt>
                <c:pt idx="4">
                  <c:v>19.25</c:v>
                </c:pt>
              </c:numCache>
            </c:numRef>
          </c:val>
          <c:extLst>
            <c:ext xmlns:c16="http://schemas.microsoft.com/office/drawing/2014/chart" uri="{C3380CC4-5D6E-409C-BE32-E72D297353CC}">
              <c16:uniqueId val="{00000000-CB2F-4A08-8A88-653CFA711C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46.82</c:v>
                </c:pt>
                <c:pt idx="4">
                  <c:v>47.61</c:v>
                </c:pt>
              </c:numCache>
            </c:numRef>
          </c:val>
          <c:smooth val="0"/>
          <c:extLst>
            <c:ext xmlns:c16="http://schemas.microsoft.com/office/drawing/2014/chart" uri="{C3380CC4-5D6E-409C-BE32-E72D297353CC}">
              <c16:uniqueId val="{00000001-CB2F-4A08-8A88-653CFA711C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1927.06</c:v>
                </c:pt>
                <c:pt idx="4">
                  <c:v>1613.81</c:v>
                </c:pt>
              </c:numCache>
            </c:numRef>
          </c:val>
          <c:extLst>
            <c:ext xmlns:c16="http://schemas.microsoft.com/office/drawing/2014/chart" uri="{C3380CC4-5D6E-409C-BE32-E72D297353CC}">
              <c16:uniqueId val="{00000000-17DD-428E-A4BB-B0F4B89D77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1028.05</c:v>
                </c:pt>
                <c:pt idx="4">
                  <c:v>1092.22</c:v>
                </c:pt>
              </c:numCache>
            </c:numRef>
          </c:val>
          <c:smooth val="0"/>
          <c:extLst>
            <c:ext xmlns:c16="http://schemas.microsoft.com/office/drawing/2014/chart" uri="{C3380CC4-5D6E-409C-BE32-E72D297353CC}">
              <c16:uniqueId val="{00000001-17DD-428E-A4BB-B0F4B89D77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97.13</c:v>
                </c:pt>
                <c:pt idx="4">
                  <c:v>98.87</c:v>
                </c:pt>
              </c:numCache>
            </c:numRef>
          </c:val>
          <c:extLst>
            <c:ext xmlns:c16="http://schemas.microsoft.com/office/drawing/2014/chart" uri="{C3380CC4-5D6E-409C-BE32-E72D297353CC}">
              <c16:uniqueId val="{00000000-DD22-4611-AF03-DD453E41EE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94.73</c:v>
                </c:pt>
                <c:pt idx="4">
                  <c:v>97.53</c:v>
                </c:pt>
              </c:numCache>
            </c:numRef>
          </c:val>
          <c:smooth val="0"/>
          <c:extLst>
            <c:ext xmlns:c16="http://schemas.microsoft.com/office/drawing/2014/chart" uri="{C3380CC4-5D6E-409C-BE32-E72D297353CC}">
              <c16:uniqueId val="{00000001-DD22-4611-AF03-DD453E41EE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148.63</c:v>
                </c:pt>
                <c:pt idx="4">
                  <c:v>165.83</c:v>
                </c:pt>
              </c:numCache>
            </c:numRef>
          </c:val>
          <c:extLst>
            <c:ext xmlns:c16="http://schemas.microsoft.com/office/drawing/2014/chart" uri="{C3380CC4-5D6E-409C-BE32-E72D297353CC}">
              <c16:uniqueId val="{00000000-1FB4-4F25-9B93-2F1513F6BB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160.91</c:v>
                </c:pt>
                <c:pt idx="4">
                  <c:v>155.83000000000001</c:v>
                </c:pt>
              </c:numCache>
            </c:numRef>
          </c:val>
          <c:smooth val="0"/>
          <c:extLst>
            <c:ext xmlns:c16="http://schemas.microsoft.com/office/drawing/2014/chart" uri="{C3380CC4-5D6E-409C-BE32-E72D297353CC}">
              <c16:uniqueId val="{00000001-1FB4-4F25-9B93-2F1513F6BB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B79" sqref="BB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橋本市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61774</v>
      </c>
      <c r="AM8" s="51"/>
      <c r="AN8" s="51"/>
      <c r="AO8" s="51"/>
      <c r="AP8" s="51"/>
      <c r="AQ8" s="51"/>
      <c r="AR8" s="51"/>
      <c r="AS8" s="51"/>
      <c r="AT8" s="46">
        <f>データ!T6</f>
        <v>130.55000000000001</v>
      </c>
      <c r="AU8" s="46"/>
      <c r="AV8" s="46"/>
      <c r="AW8" s="46"/>
      <c r="AX8" s="46"/>
      <c r="AY8" s="46"/>
      <c r="AZ8" s="46"/>
      <c r="BA8" s="46"/>
      <c r="BB8" s="46">
        <f>データ!U6</f>
        <v>473.18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65.77</v>
      </c>
      <c r="J10" s="46"/>
      <c r="K10" s="46"/>
      <c r="L10" s="46"/>
      <c r="M10" s="46"/>
      <c r="N10" s="46"/>
      <c r="O10" s="46"/>
      <c r="P10" s="46">
        <f>データ!P6</f>
        <v>64.97</v>
      </c>
      <c r="Q10" s="46"/>
      <c r="R10" s="46"/>
      <c r="S10" s="46"/>
      <c r="T10" s="46"/>
      <c r="U10" s="46"/>
      <c r="V10" s="46"/>
      <c r="W10" s="46">
        <f>データ!Q6</f>
        <v>95.6</v>
      </c>
      <c r="X10" s="46"/>
      <c r="Y10" s="46"/>
      <c r="Z10" s="46"/>
      <c r="AA10" s="46"/>
      <c r="AB10" s="46"/>
      <c r="AC10" s="46"/>
      <c r="AD10" s="51">
        <f>データ!R6</f>
        <v>3520</v>
      </c>
      <c r="AE10" s="51"/>
      <c r="AF10" s="51"/>
      <c r="AG10" s="51"/>
      <c r="AH10" s="51"/>
      <c r="AI10" s="51"/>
      <c r="AJ10" s="51"/>
      <c r="AK10" s="2"/>
      <c r="AL10" s="51">
        <f>データ!V6</f>
        <v>39992</v>
      </c>
      <c r="AM10" s="51"/>
      <c r="AN10" s="51"/>
      <c r="AO10" s="51"/>
      <c r="AP10" s="51"/>
      <c r="AQ10" s="51"/>
      <c r="AR10" s="51"/>
      <c r="AS10" s="51"/>
      <c r="AT10" s="46">
        <f>データ!W6</f>
        <v>9.1300000000000008</v>
      </c>
      <c r="AU10" s="46"/>
      <c r="AV10" s="46"/>
      <c r="AW10" s="46"/>
      <c r="AX10" s="46"/>
      <c r="AY10" s="46"/>
      <c r="AZ10" s="46"/>
      <c r="BA10" s="46"/>
      <c r="BB10" s="46">
        <f>データ!X6</f>
        <v>4380.28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Drcn0VmvT/6vQjK5AZhPjeTJ6oJUX6ojDSJrOJ8Poe80chYU/L1uqecuN2Tma452GwX3t3qVzSXJW1x6pgI0Q==" saltValue="GxSQQKEX7Ujdfz8phW91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302031</v>
      </c>
      <c r="D6" s="33">
        <f t="shared" si="3"/>
        <v>46</v>
      </c>
      <c r="E6" s="33">
        <f t="shared" si="3"/>
        <v>17</v>
      </c>
      <c r="F6" s="33">
        <f t="shared" si="3"/>
        <v>1</v>
      </c>
      <c r="G6" s="33">
        <f t="shared" si="3"/>
        <v>0</v>
      </c>
      <c r="H6" s="33" t="str">
        <f t="shared" si="3"/>
        <v>和歌山県　橋本市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65.77</v>
      </c>
      <c r="P6" s="34">
        <f t="shared" si="3"/>
        <v>64.97</v>
      </c>
      <c r="Q6" s="34">
        <f t="shared" si="3"/>
        <v>95.6</v>
      </c>
      <c r="R6" s="34">
        <f t="shared" si="3"/>
        <v>3520</v>
      </c>
      <c r="S6" s="34">
        <f t="shared" si="3"/>
        <v>61774</v>
      </c>
      <c r="T6" s="34">
        <f t="shared" si="3"/>
        <v>130.55000000000001</v>
      </c>
      <c r="U6" s="34">
        <f t="shared" si="3"/>
        <v>473.18</v>
      </c>
      <c r="V6" s="34">
        <f t="shared" si="3"/>
        <v>39992</v>
      </c>
      <c r="W6" s="34">
        <f t="shared" si="3"/>
        <v>9.1300000000000008</v>
      </c>
      <c r="X6" s="34">
        <f t="shared" si="3"/>
        <v>4380.28</v>
      </c>
      <c r="Y6" s="35" t="str">
        <f>IF(Y7="",NA(),Y7)</f>
        <v>-</v>
      </c>
      <c r="Z6" s="35" t="str">
        <f t="shared" ref="Z6:AH6" si="4">IF(Z7="",NA(),Z7)</f>
        <v>-</v>
      </c>
      <c r="AA6" s="35" t="str">
        <f t="shared" si="4"/>
        <v>-</v>
      </c>
      <c r="AB6" s="35">
        <f t="shared" si="4"/>
        <v>100.48</v>
      </c>
      <c r="AC6" s="35">
        <f t="shared" si="4"/>
        <v>100.91</v>
      </c>
      <c r="AD6" s="35" t="str">
        <f t="shared" si="4"/>
        <v>-</v>
      </c>
      <c r="AE6" s="35" t="str">
        <f t="shared" si="4"/>
        <v>-</v>
      </c>
      <c r="AF6" s="35" t="str">
        <f t="shared" si="4"/>
        <v>-</v>
      </c>
      <c r="AG6" s="35">
        <f t="shared" si="4"/>
        <v>107.15</v>
      </c>
      <c r="AH6" s="35">
        <f t="shared" si="4"/>
        <v>109.91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15.68</v>
      </c>
      <c r="AS6" s="35">
        <f t="shared" si="5"/>
        <v>9.42</v>
      </c>
      <c r="AT6" s="34" t="str">
        <f>IF(AT7="","",IF(AT7="-","【-】","【"&amp;SUBSTITUTE(TEXT(AT7,"#,##0.00"),"-","△")&amp;"】"))</f>
        <v>【3.64】</v>
      </c>
      <c r="AU6" s="35" t="str">
        <f>IF(AU7="",NA(),AU7)</f>
        <v>-</v>
      </c>
      <c r="AV6" s="35" t="str">
        <f t="shared" ref="AV6:BD6" si="6">IF(AV7="",NA(),AV7)</f>
        <v>-</v>
      </c>
      <c r="AW6" s="35" t="str">
        <f t="shared" si="6"/>
        <v>-</v>
      </c>
      <c r="AX6" s="35">
        <f t="shared" si="6"/>
        <v>23.77</v>
      </c>
      <c r="AY6" s="35">
        <f t="shared" si="6"/>
        <v>19.25</v>
      </c>
      <c r="AZ6" s="35" t="str">
        <f t="shared" si="6"/>
        <v>-</v>
      </c>
      <c r="BA6" s="35" t="str">
        <f t="shared" si="6"/>
        <v>-</v>
      </c>
      <c r="BB6" s="35" t="str">
        <f t="shared" si="6"/>
        <v>-</v>
      </c>
      <c r="BC6" s="35">
        <f t="shared" si="6"/>
        <v>46.82</v>
      </c>
      <c r="BD6" s="35">
        <f t="shared" si="6"/>
        <v>47.61</v>
      </c>
      <c r="BE6" s="34" t="str">
        <f>IF(BE7="","",IF(BE7="-","【-】","【"&amp;SUBSTITUTE(TEXT(BE7,"#,##0.00"),"-","△")&amp;"】"))</f>
        <v>【67.52】</v>
      </c>
      <c r="BF6" s="35" t="str">
        <f>IF(BF7="",NA(),BF7)</f>
        <v>-</v>
      </c>
      <c r="BG6" s="35" t="str">
        <f t="shared" ref="BG6:BO6" si="7">IF(BG7="",NA(),BG7)</f>
        <v>-</v>
      </c>
      <c r="BH6" s="35" t="str">
        <f t="shared" si="7"/>
        <v>-</v>
      </c>
      <c r="BI6" s="35">
        <f t="shared" si="7"/>
        <v>1927.06</v>
      </c>
      <c r="BJ6" s="35">
        <f t="shared" si="7"/>
        <v>1613.81</v>
      </c>
      <c r="BK6" s="35" t="str">
        <f t="shared" si="7"/>
        <v>-</v>
      </c>
      <c r="BL6" s="35" t="str">
        <f t="shared" si="7"/>
        <v>-</v>
      </c>
      <c r="BM6" s="35" t="str">
        <f t="shared" si="7"/>
        <v>-</v>
      </c>
      <c r="BN6" s="35">
        <f t="shared" si="7"/>
        <v>1028.05</v>
      </c>
      <c r="BO6" s="35">
        <f t="shared" si="7"/>
        <v>1092.22</v>
      </c>
      <c r="BP6" s="34" t="str">
        <f>IF(BP7="","",IF(BP7="-","【-】","【"&amp;SUBSTITUTE(TEXT(BP7,"#,##0.00"),"-","△")&amp;"】"))</f>
        <v>【705.21】</v>
      </c>
      <c r="BQ6" s="35" t="str">
        <f>IF(BQ7="",NA(),BQ7)</f>
        <v>-</v>
      </c>
      <c r="BR6" s="35" t="str">
        <f t="shared" ref="BR6:BZ6" si="8">IF(BR7="",NA(),BR7)</f>
        <v>-</v>
      </c>
      <c r="BS6" s="35" t="str">
        <f t="shared" si="8"/>
        <v>-</v>
      </c>
      <c r="BT6" s="35">
        <f t="shared" si="8"/>
        <v>97.13</v>
      </c>
      <c r="BU6" s="35">
        <f t="shared" si="8"/>
        <v>98.87</v>
      </c>
      <c r="BV6" s="35" t="str">
        <f t="shared" si="8"/>
        <v>-</v>
      </c>
      <c r="BW6" s="35" t="str">
        <f t="shared" si="8"/>
        <v>-</v>
      </c>
      <c r="BX6" s="35" t="str">
        <f t="shared" si="8"/>
        <v>-</v>
      </c>
      <c r="BY6" s="35">
        <f t="shared" si="8"/>
        <v>94.73</v>
      </c>
      <c r="BZ6" s="35">
        <f t="shared" si="8"/>
        <v>97.53</v>
      </c>
      <c r="CA6" s="34" t="str">
        <f>IF(CA7="","",IF(CA7="-","【-】","【"&amp;SUBSTITUTE(TEXT(CA7,"#,##0.00"),"-","△")&amp;"】"))</f>
        <v>【98.96】</v>
      </c>
      <c r="CB6" s="35" t="str">
        <f>IF(CB7="",NA(),CB7)</f>
        <v>-</v>
      </c>
      <c r="CC6" s="35" t="str">
        <f t="shared" ref="CC6:CK6" si="9">IF(CC7="",NA(),CC7)</f>
        <v>-</v>
      </c>
      <c r="CD6" s="35" t="str">
        <f t="shared" si="9"/>
        <v>-</v>
      </c>
      <c r="CE6" s="35">
        <f t="shared" si="9"/>
        <v>148.63</v>
      </c>
      <c r="CF6" s="35">
        <f t="shared" si="9"/>
        <v>165.83</v>
      </c>
      <c r="CG6" s="35" t="str">
        <f t="shared" si="9"/>
        <v>-</v>
      </c>
      <c r="CH6" s="35" t="str">
        <f t="shared" si="9"/>
        <v>-</v>
      </c>
      <c r="CI6" s="35" t="str">
        <f t="shared" si="9"/>
        <v>-</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61.4</v>
      </c>
      <c r="CV6" s="35">
        <f t="shared" si="10"/>
        <v>61.51</v>
      </c>
      <c r="CW6" s="34" t="str">
        <f>IF(CW7="","",IF(CW7="-","【-】","【"&amp;SUBSTITUTE(TEXT(CW7,"#,##0.00"),"-","△")&amp;"】"))</f>
        <v>【59.57】</v>
      </c>
      <c r="CX6" s="35" t="str">
        <f>IF(CX7="",NA(),CX7)</f>
        <v>-</v>
      </c>
      <c r="CY6" s="35" t="str">
        <f t="shared" ref="CY6:DG6" si="11">IF(CY7="",NA(),CY7)</f>
        <v>-</v>
      </c>
      <c r="CZ6" s="35" t="str">
        <f t="shared" si="11"/>
        <v>-</v>
      </c>
      <c r="DA6" s="35">
        <f t="shared" si="11"/>
        <v>83.5</v>
      </c>
      <c r="DB6" s="35">
        <f t="shared" si="11"/>
        <v>84.38</v>
      </c>
      <c r="DC6" s="35" t="str">
        <f t="shared" si="11"/>
        <v>-</v>
      </c>
      <c r="DD6" s="35" t="str">
        <f t="shared" si="11"/>
        <v>-</v>
      </c>
      <c r="DE6" s="35" t="str">
        <f t="shared" si="11"/>
        <v>-</v>
      </c>
      <c r="DF6" s="35">
        <f t="shared" si="11"/>
        <v>86.28</v>
      </c>
      <c r="DG6" s="35">
        <f t="shared" si="11"/>
        <v>85.82</v>
      </c>
      <c r="DH6" s="34" t="str">
        <f>IF(DH7="","",IF(DH7="-","【-】","【"&amp;SUBSTITUTE(TEXT(DH7,"#,##0.00"),"-","△")&amp;"】"))</f>
        <v>【95.57】</v>
      </c>
      <c r="DI6" s="35" t="str">
        <f>IF(DI7="",NA(),DI7)</f>
        <v>-</v>
      </c>
      <c r="DJ6" s="35" t="str">
        <f t="shared" ref="DJ6:DR6" si="12">IF(DJ7="",NA(),DJ7)</f>
        <v>-</v>
      </c>
      <c r="DK6" s="35" t="str">
        <f t="shared" si="12"/>
        <v>-</v>
      </c>
      <c r="DL6" s="35">
        <f t="shared" si="12"/>
        <v>3.2</v>
      </c>
      <c r="DM6" s="35">
        <f t="shared" si="12"/>
        <v>6.4</v>
      </c>
      <c r="DN6" s="35" t="str">
        <f t="shared" si="12"/>
        <v>-</v>
      </c>
      <c r="DO6" s="35" t="str">
        <f t="shared" si="12"/>
        <v>-</v>
      </c>
      <c r="DP6" s="35" t="str">
        <f t="shared" si="12"/>
        <v>-</v>
      </c>
      <c r="DQ6" s="35">
        <f t="shared" si="12"/>
        <v>17.239999999999998</v>
      </c>
      <c r="DR6" s="35">
        <f t="shared" si="12"/>
        <v>15.29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0.11</v>
      </c>
      <c r="EC6" s="35">
        <f t="shared" si="13"/>
        <v>0.11</v>
      </c>
      <c r="ED6" s="34" t="str">
        <f>IF(ED7="","",IF(ED7="-","【-】","【"&amp;SUBSTITUTE(TEXT(ED7,"#,##0.00"),"-","△")&amp;"】"))</f>
        <v>【5.72】</v>
      </c>
      <c r="EE6" s="35" t="str">
        <f>IF(EE7="",NA(),EE7)</f>
        <v>-</v>
      </c>
      <c r="EF6" s="35" t="str">
        <f t="shared" ref="EF6:EN6" si="14">IF(EF7="",NA(),EF7)</f>
        <v>-</v>
      </c>
      <c r="EG6" s="35" t="str">
        <f t="shared" si="14"/>
        <v>-</v>
      </c>
      <c r="EH6" s="34">
        <f t="shared" si="14"/>
        <v>0</v>
      </c>
      <c r="EI6" s="35">
        <f t="shared" si="14"/>
        <v>7.0000000000000007E-2</v>
      </c>
      <c r="EJ6" s="35" t="str">
        <f t="shared" si="14"/>
        <v>-</v>
      </c>
      <c r="EK6" s="35" t="str">
        <f t="shared" si="14"/>
        <v>-</v>
      </c>
      <c r="EL6" s="35" t="str">
        <f t="shared" si="14"/>
        <v>-</v>
      </c>
      <c r="EM6" s="35">
        <f t="shared" si="14"/>
        <v>0.12</v>
      </c>
      <c r="EN6" s="35">
        <f t="shared" si="14"/>
        <v>0.15</v>
      </c>
      <c r="EO6" s="34" t="str">
        <f>IF(EO7="","",IF(EO7="-","【-】","【"&amp;SUBSTITUTE(TEXT(EO7,"#,##0.00"),"-","△")&amp;"】"))</f>
        <v>【0.30】</v>
      </c>
    </row>
    <row r="7" spans="1:148" s="36" customFormat="1" x14ac:dyDescent="0.15">
      <c r="A7" s="28"/>
      <c r="B7" s="37">
        <v>2020</v>
      </c>
      <c r="C7" s="37">
        <v>302031</v>
      </c>
      <c r="D7" s="37">
        <v>46</v>
      </c>
      <c r="E7" s="37">
        <v>17</v>
      </c>
      <c r="F7" s="37">
        <v>1</v>
      </c>
      <c r="G7" s="37">
        <v>0</v>
      </c>
      <c r="H7" s="37" t="s">
        <v>96</v>
      </c>
      <c r="I7" s="37" t="s">
        <v>97</v>
      </c>
      <c r="J7" s="37" t="s">
        <v>98</v>
      </c>
      <c r="K7" s="37" t="s">
        <v>99</v>
      </c>
      <c r="L7" s="37" t="s">
        <v>100</v>
      </c>
      <c r="M7" s="37" t="s">
        <v>101</v>
      </c>
      <c r="N7" s="38" t="s">
        <v>102</v>
      </c>
      <c r="O7" s="38">
        <v>65.77</v>
      </c>
      <c r="P7" s="38">
        <v>64.97</v>
      </c>
      <c r="Q7" s="38">
        <v>95.6</v>
      </c>
      <c r="R7" s="38">
        <v>3520</v>
      </c>
      <c r="S7" s="38">
        <v>61774</v>
      </c>
      <c r="T7" s="38">
        <v>130.55000000000001</v>
      </c>
      <c r="U7" s="38">
        <v>473.18</v>
      </c>
      <c r="V7" s="38">
        <v>39992</v>
      </c>
      <c r="W7" s="38">
        <v>9.1300000000000008</v>
      </c>
      <c r="X7" s="38">
        <v>4380.28</v>
      </c>
      <c r="Y7" s="38" t="s">
        <v>102</v>
      </c>
      <c r="Z7" s="38" t="s">
        <v>102</v>
      </c>
      <c r="AA7" s="38" t="s">
        <v>102</v>
      </c>
      <c r="AB7" s="38">
        <v>100.48</v>
      </c>
      <c r="AC7" s="38">
        <v>100.91</v>
      </c>
      <c r="AD7" s="38" t="s">
        <v>102</v>
      </c>
      <c r="AE7" s="38" t="s">
        <v>102</v>
      </c>
      <c r="AF7" s="38" t="s">
        <v>102</v>
      </c>
      <c r="AG7" s="38">
        <v>107.15</v>
      </c>
      <c r="AH7" s="38">
        <v>109.91</v>
      </c>
      <c r="AI7" s="38">
        <v>106.67</v>
      </c>
      <c r="AJ7" s="38" t="s">
        <v>102</v>
      </c>
      <c r="AK7" s="38" t="s">
        <v>102</v>
      </c>
      <c r="AL7" s="38" t="s">
        <v>102</v>
      </c>
      <c r="AM7" s="38">
        <v>0</v>
      </c>
      <c r="AN7" s="38">
        <v>0</v>
      </c>
      <c r="AO7" s="38" t="s">
        <v>102</v>
      </c>
      <c r="AP7" s="38" t="s">
        <v>102</v>
      </c>
      <c r="AQ7" s="38" t="s">
        <v>102</v>
      </c>
      <c r="AR7" s="38">
        <v>15.68</v>
      </c>
      <c r="AS7" s="38">
        <v>9.42</v>
      </c>
      <c r="AT7" s="38">
        <v>3.64</v>
      </c>
      <c r="AU7" s="38" t="s">
        <v>102</v>
      </c>
      <c r="AV7" s="38" t="s">
        <v>102</v>
      </c>
      <c r="AW7" s="38" t="s">
        <v>102</v>
      </c>
      <c r="AX7" s="38">
        <v>23.77</v>
      </c>
      <c r="AY7" s="38">
        <v>19.25</v>
      </c>
      <c r="AZ7" s="38" t="s">
        <v>102</v>
      </c>
      <c r="BA7" s="38" t="s">
        <v>102</v>
      </c>
      <c r="BB7" s="38" t="s">
        <v>102</v>
      </c>
      <c r="BC7" s="38">
        <v>46.82</v>
      </c>
      <c r="BD7" s="38">
        <v>47.61</v>
      </c>
      <c r="BE7" s="38">
        <v>67.52</v>
      </c>
      <c r="BF7" s="38" t="s">
        <v>102</v>
      </c>
      <c r="BG7" s="38" t="s">
        <v>102</v>
      </c>
      <c r="BH7" s="38" t="s">
        <v>102</v>
      </c>
      <c r="BI7" s="38">
        <v>1927.06</v>
      </c>
      <c r="BJ7" s="38">
        <v>1613.81</v>
      </c>
      <c r="BK7" s="38" t="s">
        <v>102</v>
      </c>
      <c r="BL7" s="38" t="s">
        <v>102</v>
      </c>
      <c r="BM7" s="38" t="s">
        <v>102</v>
      </c>
      <c r="BN7" s="38">
        <v>1028.05</v>
      </c>
      <c r="BO7" s="38">
        <v>1092.22</v>
      </c>
      <c r="BP7" s="38">
        <v>705.21</v>
      </c>
      <c r="BQ7" s="38" t="s">
        <v>102</v>
      </c>
      <c r="BR7" s="38" t="s">
        <v>102</v>
      </c>
      <c r="BS7" s="38" t="s">
        <v>102</v>
      </c>
      <c r="BT7" s="38">
        <v>97.13</v>
      </c>
      <c r="BU7" s="38">
        <v>98.87</v>
      </c>
      <c r="BV7" s="38" t="s">
        <v>102</v>
      </c>
      <c r="BW7" s="38" t="s">
        <v>102</v>
      </c>
      <c r="BX7" s="38" t="s">
        <v>102</v>
      </c>
      <c r="BY7" s="38">
        <v>94.73</v>
      </c>
      <c r="BZ7" s="38">
        <v>97.53</v>
      </c>
      <c r="CA7" s="38">
        <v>98.96</v>
      </c>
      <c r="CB7" s="38" t="s">
        <v>102</v>
      </c>
      <c r="CC7" s="38" t="s">
        <v>102</v>
      </c>
      <c r="CD7" s="38" t="s">
        <v>102</v>
      </c>
      <c r="CE7" s="38">
        <v>148.63</v>
      </c>
      <c r="CF7" s="38">
        <v>165.83</v>
      </c>
      <c r="CG7" s="38" t="s">
        <v>102</v>
      </c>
      <c r="CH7" s="38" t="s">
        <v>102</v>
      </c>
      <c r="CI7" s="38" t="s">
        <v>102</v>
      </c>
      <c r="CJ7" s="38">
        <v>160.91</v>
      </c>
      <c r="CK7" s="38">
        <v>155.83000000000001</v>
      </c>
      <c r="CL7" s="38">
        <v>134.52000000000001</v>
      </c>
      <c r="CM7" s="38" t="s">
        <v>102</v>
      </c>
      <c r="CN7" s="38" t="s">
        <v>102</v>
      </c>
      <c r="CO7" s="38" t="s">
        <v>102</v>
      </c>
      <c r="CP7" s="38" t="s">
        <v>102</v>
      </c>
      <c r="CQ7" s="38" t="s">
        <v>102</v>
      </c>
      <c r="CR7" s="38" t="s">
        <v>102</v>
      </c>
      <c r="CS7" s="38" t="s">
        <v>102</v>
      </c>
      <c r="CT7" s="38" t="s">
        <v>102</v>
      </c>
      <c r="CU7" s="38">
        <v>61.4</v>
      </c>
      <c r="CV7" s="38">
        <v>61.51</v>
      </c>
      <c r="CW7" s="38">
        <v>59.57</v>
      </c>
      <c r="CX7" s="38" t="s">
        <v>102</v>
      </c>
      <c r="CY7" s="38" t="s">
        <v>102</v>
      </c>
      <c r="CZ7" s="38" t="s">
        <v>102</v>
      </c>
      <c r="DA7" s="38">
        <v>83.5</v>
      </c>
      <c r="DB7" s="38">
        <v>84.38</v>
      </c>
      <c r="DC7" s="38" t="s">
        <v>102</v>
      </c>
      <c r="DD7" s="38" t="s">
        <v>102</v>
      </c>
      <c r="DE7" s="38" t="s">
        <v>102</v>
      </c>
      <c r="DF7" s="38">
        <v>86.28</v>
      </c>
      <c r="DG7" s="38">
        <v>85.82</v>
      </c>
      <c r="DH7" s="38">
        <v>95.57</v>
      </c>
      <c r="DI7" s="38" t="s">
        <v>102</v>
      </c>
      <c r="DJ7" s="38" t="s">
        <v>102</v>
      </c>
      <c r="DK7" s="38" t="s">
        <v>102</v>
      </c>
      <c r="DL7" s="38">
        <v>3.2</v>
      </c>
      <c r="DM7" s="38">
        <v>6.4</v>
      </c>
      <c r="DN7" s="38" t="s">
        <v>102</v>
      </c>
      <c r="DO7" s="38" t="s">
        <v>102</v>
      </c>
      <c r="DP7" s="38" t="s">
        <v>102</v>
      </c>
      <c r="DQ7" s="38">
        <v>17.239999999999998</v>
      </c>
      <c r="DR7" s="38">
        <v>15.29</v>
      </c>
      <c r="DS7" s="38">
        <v>36.520000000000003</v>
      </c>
      <c r="DT7" s="38" t="s">
        <v>102</v>
      </c>
      <c r="DU7" s="38" t="s">
        <v>102</v>
      </c>
      <c r="DV7" s="38" t="s">
        <v>102</v>
      </c>
      <c r="DW7" s="38">
        <v>0</v>
      </c>
      <c r="DX7" s="38">
        <v>0</v>
      </c>
      <c r="DY7" s="38" t="s">
        <v>102</v>
      </c>
      <c r="DZ7" s="38" t="s">
        <v>102</v>
      </c>
      <c r="EA7" s="38" t="s">
        <v>102</v>
      </c>
      <c r="EB7" s="38">
        <v>0.11</v>
      </c>
      <c r="EC7" s="38">
        <v>0.11</v>
      </c>
      <c r="ED7" s="38">
        <v>5.72</v>
      </c>
      <c r="EE7" s="38" t="s">
        <v>102</v>
      </c>
      <c r="EF7" s="38" t="s">
        <v>102</v>
      </c>
      <c r="EG7" s="38" t="s">
        <v>102</v>
      </c>
      <c r="EH7" s="38">
        <v>0</v>
      </c>
      <c r="EI7" s="38">
        <v>7.0000000000000007E-2</v>
      </c>
      <c r="EJ7" s="38" t="s">
        <v>102</v>
      </c>
      <c r="EK7" s="38" t="s">
        <v>102</v>
      </c>
      <c r="EL7" s="38" t="s">
        <v>102</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2022-01-27T09:15:18Z</cp:lastPrinted>
  <dcterms:created xsi:type="dcterms:W3CDTF">2021-12-03T07:16:44Z</dcterms:created>
  <dcterms:modified xsi:type="dcterms:W3CDTF">2022-01-27T09:15:24Z</dcterms:modified>
  <cp:category/>
</cp:coreProperties>
</file>