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6036\Desktop\令和3年度　宮田\☆照会・依頼等\和歌山市\照会・依頼等（財政課）\202201〇　0201〆　01〇回答　Fw 【R4.2.1〆切】公営企業に係る経営比較分析表の分析等について（依頼）\決済・回答\"/>
    </mc:Choice>
  </mc:AlternateContent>
  <workbookProtection workbookAlgorithmName="SHA-512" workbookHashValue="H3EhfH6IbnfPG9uqaTooFx/ZCWz52ucl2eloiqJNsUegHGCMhmn8EJg6DXisnUmEo9yUAEIYgx8CGPzrfRgmQw==" workbookSaltValue="je29gH1NLdGSn+CE8Ql9MQ==" workbookSpinCount="100000" lockStructure="1"/>
  <bookViews>
    <workbookView xWindow="0" yWindow="0" windowWidth="20490" windowHeight="709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I86" i="4"/>
  <c r="H86" i="4"/>
  <c r="E86" i="4"/>
  <c r="BB10" i="4"/>
  <c r="AT10" i="4"/>
  <c r="W10" i="4"/>
  <c r="P10" i="4"/>
  <c r="I10" i="4"/>
  <c r="BB8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<sst xmlns="http://schemas.openxmlformats.org/spreadsheetml/2006/main" count="236" uniqueCount="119">
  <si>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</si>
  <si>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</si>
  <si>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</si>
  <si>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</si>
  <si>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</si>
  <si>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</si>
  <si>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</si>
  <si>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</si>
  <si>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</si>
  <si>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</si>
  <si>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</si>
  <si>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</si>
  <si>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</si>
  <si>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</si>
  <si>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</si>
  <si>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</si>
  <si>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</si>
  <si>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</si>
  <si>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</si>
  <si>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</si>
  <si>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</si>
  <si>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</si>
  <si>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</si>
  <si>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</si>
  <si>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</si>
  <si>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</si>
  <si>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</si>
  <si>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</si>
  <si>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</si>
  <si>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</si>
  <si>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</si>
  <si>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</si>
  <si>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</si>
  <si>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</si>
  <si>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</si>
  <si>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</si>
  <si>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</si>
  <si>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</si>
  <si>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</si>
  <si>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</si>
  <si>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</si>
  <si>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</si>
  <si>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</si>
  <si>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</si>
  <si>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</si>
  <si>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</si>
  <si>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</si>
  <si>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</si>
  <si>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</si>
  <si>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</si>
  <si>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</si>
  <si>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</si>
  <si>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</si>
  <si>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</si>
  <si>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</si>
  <si>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</si>
  <si>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</si>
  <si>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</si>
  <si>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</si>
  <si>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</si>
  <si>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</si>
  <si>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</si>
  <si>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</si>
  <si>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</si>
  <si>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</si>
  <si>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</si>
  <si>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</si>
  <si>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</si>
  <si>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</si>
  <si>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</si>
  <si>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</si>
  <si>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</si>
  <si>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</si>
  <si>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</si>
  <si>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</si>
  <si>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</si>
  <si>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</si>
  <si>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</si>
  <si>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</si>
  <si>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</si>
  <si>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</si>
  <si>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</si>
  <si>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</si>
  <si>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</si>
  <si>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</si>
  <si>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</si>
  <si>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</si>
  <si>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</si>
  <si>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</si>
  <si>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</si>
  <si>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</si>
  <si>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</si>
  <si>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</si>
  <si>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</si>
  <si>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</si>
  <si>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</si>
  <si>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</si>
  <si>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和歌山市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</si>
  <si>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</si>
  <si>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</si>
  <si>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</si>
  <si>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</si>
  <si>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</si>
  <si>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</si>
  <si>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</si>
  <si>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</si>
  <si>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</si>
  <si>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</si>
  <si>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</si>
  <si>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</si>
  <si>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</si>
  <si>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</si>
  <si>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</si>
  <si>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</si>
  <si>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</si>
  <si>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</si>
  <si>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農業集落排水については、平成12年12月に供用を開始し、20年程度が経過している。よって、排水処理場の機械・電気設備の老朽化が深刻な状態となりつつあり、今後、多額の改修費用が必要となることが危惧される。
　また、管渠については、比較的新しい箇所が多いことから、現在のところ更新の必要はないが、今後の老朽化に伴い、改修費用の増加が見込まれる。
</t>
    <rPh sb="1" eb="7">
      <t>ノウギョウシュウラクハイスイ</t>
    </rPh>
    <rPh sb="13" eb="15">
      <t>ヘイセイ</t>
    </rPh>
    <rPh sb="17" eb="18">
      <t>ネン</t>
    </rPh>
    <rPh sb="20" eb="21">
      <t>ガツ</t>
    </rPh>
    <rPh sb="22" eb="24">
      <t>キョウヨウ</t>
    </rPh>
    <rPh sb="25" eb="27">
      <t>カイシ</t>
    </rPh>
    <rPh sb="31" eb="34">
      <t>ネンテイド</t>
    </rPh>
    <rPh sb="35" eb="37">
      <t>ケイカ</t>
    </rPh>
    <rPh sb="46" eb="51">
      <t>ハイスイショリジョウ</t>
    </rPh>
    <rPh sb="52" eb="54">
      <t>キカイ</t>
    </rPh>
    <rPh sb="55" eb="57">
      <t>デンキ</t>
    </rPh>
    <rPh sb="57" eb="59">
      <t>セツビ</t>
    </rPh>
    <rPh sb="60" eb="63">
      <t>ロウキュウカ</t>
    </rPh>
    <rPh sb="64" eb="66">
      <t>シンコク</t>
    </rPh>
    <rPh sb="67" eb="69">
      <t>ジョウタイ</t>
    </rPh>
    <rPh sb="77" eb="79">
      <t>コンゴ</t>
    </rPh>
    <rPh sb="80" eb="82">
      <t>タガク</t>
    </rPh>
    <rPh sb="83" eb="85">
      <t>カイシュウ</t>
    </rPh>
    <rPh sb="85" eb="87">
      <t>ヒヨウ</t>
    </rPh>
    <rPh sb="88" eb="90">
      <t>ヒツヨウ</t>
    </rPh>
    <rPh sb="96" eb="98">
      <t>キグ</t>
    </rPh>
    <rPh sb="107" eb="109">
      <t>カンキョ</t>
    </rPh>
    <rPh sb="115" eb="118">
      <t>ヒカクテキ</t>
    </rPh>
    <rPh sb="118" eb="119">
      <t>アタラ</t>
    </rPh>
    <rPh sb="121" eb="123">
      <t>カショ</t>
    </rPh>
    <rPh sb="124" eb="125">
      <t>オオ</t>
    </rPh>
    <rPh sb="131" eb="133">
      <t>ゲンザイ</t>
    </rPh>
    <rPh sb="137" eb="139">
      <t>コウシン</t>
    </rPh>
    <rPh sb="140" eb="142">
      <t>ヒツヨウ</t>
    </rPh>
    <rPh sb="147" eb="149">
      <t>コンゴ</t>
    </rPh>
    <rPh sb="150" eb="153">
      <t>ロウキュウカ</t>
    </rPh>
    <rPh sb="154" eb="155">
      <t>トモナ</t>
    </rPh>
    <rPh sb="157" eb="159">
      <t>カイシュウ</t>
    </rPh>
    <rPh sb="159" eb="161">
      <t>ヒヨウ</t>
    </rPh>
    <rPh sb="162" eb="164">
      <t>ゾウカ</t>
    </rPh>
    <rPh sb="165" eb="167">
      <t>ミコ</t>
    </rPh>
    <phoneticPr fontId="16"/>
  </si>
  <si>
    <t xml:space="preserve">　平成12年12月供用開始のため、比較的新しい管渠が多いが、排水処理場の機械・電気設備は老朽化が進んでおり、今後の計画的な更新工事が必要となっている。管理運営については、多額の一般会計繰出金により運営を行っている状況にあるため、今後も経営の効率化を進め、適正な管理・運営に努めていく。
</t>
    <rPh sb="1" eb="3">
      <t>ヘイセイ</t>
    </rPh>
    <rPh sb="5" eb="6">
      <t>ネン</t>
    </rPh>
    <rPh sb="8" eb="9">
      <t>ガツ</t>
    </rPh>
    <rPh sb="9" eb="11">
      <t>キョウヨウ</t>
    </rPh>
    <rPh sb="11" eb="13">
      <t>カイシ</t>
    </rPh>
    <rPh sb="17" eb="20">
      <t>ヒカクテキ</t>
    </rPh>
    <rPh sb="20" eb="21">
      <t>アタラ</t>
    </rPh>
    <rPh sb="23" eb="25">
      <t>カンキョ</t>
    </rPh>
    <rPh sb="26" eb="27">
      <t>オオ</t>
    </rPh>
    <rPh sb="30" eb="32">
      <t>ハイスイ</t>
    </rPh>
    <rPh sb="32" eb="35">
      <t>ショリジョウ</t>
    </rPh>
    <rPh sb="36" eb="38">
      <t>キカイ</t>
    </rPh>
    <rPh sb="39" eb="41">
      <t>デンキ</t>
    </rPh>
    <rPh sb="41" eb="43">
      <t>セツビ</t>
    </rPh>
    <rPh sb="44" eb="47">
      <t>ロウキュウカ</t>
    </rPh>
    <rPh sb="48" eb="49">
      <t>スス</t>
    </rPh>
    <rPh sb="54" eb="56">
      <t>コンゴ</t>
    </rPh>
    <rPh sb="57" eb="60">
      <t>ケイカクテキ</t>
    </rPh>
    <rPh sb="61" eb="63">
      <t>コウシン</t>
    </rPh>
    <rPh sb="63" eb="65">
      <t>コウジ</t>
    </rPh>
    <rPh sb="66" eb="68">
      <t>ヒツヨウ</t>
    </rPh>
    <rPh sb="75" eb="77">
      <t>カンリ</t>
    </rPh>
    <rPh sb="77" eb="79">
      <t>ウンエイ</t>
    </rPh>
    <rPh sb="85" eb="87">
      <t>タガク</t>
    </rPh>
    <rPh sb="88" eb="90">
      <t>イッパン</t>
    </rPh>
    <rPh sb="90" eb="92">
      <t>カイケイ</t>
    </rPh>
    <rPh sb="92" eb="94">
      <t>クリダ</t>
    </rPh>
    <rPh sb="94" eb="95">
      <t>キン</t>
    </rPh>
    <rPh sb="98" eb="100">
      <t>ウンエイ</t>
    </rPh>
    <rPh sb="101" eb="102">
      <t>オコナ</t>
    </rPh>
    <rPh sb="106" eb="108">
      <t>ジョウキョウ</t>
    </rPh>
    <rPh sb="114" eb="116">
      <t>コンゴ</t>
    </rPh>
    <rPh sb="117" eb="119">
      <t>ケイエイ</t>
    </rPh>
    <rPh sb="120" eb="123">
      <t>コウリツカ</t>
    </rPh>
    <rPh sb="124" eb="125">
      <t>スス</t>
    </rPh>
    <rPh sb="127" eb="129">
      <t>テキセイ</t>
    </rPh>
    <rPh sb="130" eb="132">
      <t>カンリ</t>
    </rPh>
    <rPh sb="133" eb="135">
      <t>ウンエイ</t>
    </rPh>
    <rPh sb="136" eb="137">
      <t>ツト</t>
    </rPh>
    <phoneticPr fontId="16"/>
  </si>
  <si>
    <t>　農業集落排水処理場及び中継ポンプ場の管理運営は、外部に委託している中、⑥汚水処理原価が平均を上回り、歳出の削減が求められるが難しい状況にある。また、引き続き⑧水洗化率の向上を目指す。しかし、管渠整備も終了しており、有収水量の大幅な増加を見込むことはできない。
　一方、使用料については、供用開始後から改定（消費税率の改定分を除く。）していないが、現況では適正な金額としている。しかし、⑤経費回収率が類似団体平均値を大きく下回っているが、今後の設備改修等により①収益的収支比率が低下し、一般会計からの基準外繰出金が増加することが危惧される。
　なお、平成27年度に類似団体区分がF3（供用開始後15年未満）からF2（供用開始後15年以上30年未満）に移行したことにより、類似団体平均値が大きく変動しており、特に⑤経費回収率や⑥汚水処理原価で平均値との乖離が大きくなっている。</t>
    <rPh sb="1" eb="7">
      <t>ノウギョウシュウラクハイスイ</t>
    </rPh>
    <rPh sb="7" eb="10">
      <t>ショリジョウ</t>
    </rPh>
    <rPh sb="10" eb="11">
      <t>オヨ</t>
    </rPh>
    <rPh sb="12" eb="14">
      <t>チュウケイ</t>
    </rPh>
    <rPh sb="17" eb="18">
      <t>ジョウ</t>
    </rPh>
    <rPh sb="19" eb="21">
      <t>カンリ</t>
    </rPh>
    <rPh sb="21" eb="23">
      <t>ウンエイ</t>
    </rPh>
    <rPh sb="25" eb="27">
      <t>ガイブ</t>
    </rPh>
    <rPh sb="28" eb="30">
      <t>イタク</t>
    </rPh>
    <rPh sb="34" eb="35">
      <t>ナカ</t>
    </rPh>
    <rPh sb="37" eb="39">
      <t>オスイ</t>
    </rPh>
    <rPh sb="39" eb="41">
      <t>ショリ</t>
    </rPh>
    <rPh sb="41" eb="43">
      <t>ゲンカ</t>
    </rPh>
    <rPh sb="44" eb="46">
      <t>ヘイキン</t>
    </rPh>
    <rPh sb="47" eb="49">
      <t>ウワマワ</t>
    </rPh>
    <rPh sb="51" eb="53">
      <t>サイシュツ</t>
    </rPh>
    <rPh sb="54" eb="56">
      <t>サクゲン</t>
    </rPh>
    <rPh sb="57" eb="58">
      <t>モト</t>
    </rPh>
    <rPh sb="63" eb="64">
      <t>ムズカ</t>
    </rPh>
    <rPh sb="66" eb="68">
      <t>ジョウキョウ</t>
    </rPh>
    <rPh sb="75" eb="76">
      <t>ヒ</t>
    </rPh>
    <rPh sb="77" eb="78">
      <t>ツヅ</t>
    </rPh>
    <rPh sb="96" eb="98">
      <t>カンキョ</t>
    </rPh>
    <rPh sb="98" eb="100">
      <t>セイビ</t>
    </rPh>
    <rPh sb="101" eb="103">
      <t>シュウリョウ</t>
    </rPh>
    <rPh sb="144" eb="146">
      <t>キョウヨウ</t>
    </rPh>
    <rPh sb="146" eb="149">
      <t>カイシゴ</t>
    </rPh>
    <rPh sb="174" eb="176">
      <t>ゲンキョウ</t>
    </rPh>
    <rPh sb="178" eb="180">
      <t>テキセイ</t>
    </rPh>
    <rPh sb="181" eb="183">
      <t>キンガク</t>
    </rPh>
    <rPh sb="200" eb="204">
      <t>ルイジダンタイ</t>
    </rPh>
    <rPh sb="206" eb="207">
      <t>アタイ</t>
    </rPh>
    <rPh sb="208" eb="209">
      <t>オオ</t>
    </rPh>
    <rPh sb="211" eb="213">
      <t>シタマワ</t>
    </rPh>
    <rPh sb="219" eb="221">
      <t>コンゴ</t>
    </rPh>
    <rPh sb="222" eb="224">
      <t>セツビ</t>
    </rPh>
    <rPh sb="224" eb="226">
      <t>カイシュウ</t>
    </rPh>
    <rPh sb="226" eb="227">
      <t>トウ</t>
    </rPh>
    <rPh sb="239" eb="241">
      <t>テイカ</t>
    </rPh>
    <rPh sb="257" eb="259">
      <t>ゾウカ</t>
    </rPh>
    <rPh sb="264" eb="266">
      <t>キグ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</si>
</sst>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B-4850-9443-60F06BF73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B-4850-9443-60F06BF73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58.76</c:v>
                </c:pt>
                <c:pt idx="1">
                  <c:v>60.21</c:v>
                </c:pt>
                <c:pt idx="2">
                  <c:v>59.18</c:v>
                </c:pt>
                <c:pt idx="3">
                  <c:v>58.35</c:v>
                </c:pt>
                <c:pt idx="4">
                  <c:v>58.35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A-4020-A277-B34CFA954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4A-4020-A277-B34CFA954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83.6</c:v>
                </c:pt>
                <c:pt idx="1">
                  <c:v>83.83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E-4FEF-85E0-BBFF9EC7D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CE-4FEF-85E0-BBFF9EC7D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63.16</c:v>
                </c:pt>
                <c:pt idx="1">
                  <c:v>63.24</c:v>
                </c:pt>
                <c:pt idx="2">
                  <c:v>58.49</c:v>
                </c:pt>
                <c:pt idx="3">
                  <c:v>62.06</c:v>
                </c:pt>
                <c:pt idx="4">
                  <c:v>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D-40AC-8FB2-0507BBD6A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0D-40AC-8FB2-0507BBD6A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1-447E-8661-F77FC9446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21-447E-8661-F77FC9446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E-4343-90E3-115082BBA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E-4343-90E3-115082BBA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F-4BFD-B097-543EE86ED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CF-4BFD-B097-543EE86ED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4-4252-B0AB-E340B377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E4-4252-B0AB-E340B377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49.83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1C-484A-98AD-BD1C99044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1C-484A-98AD-BD1C99044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31.31</c:v>
                </c:pt>
                <c:pt idx="1">
                  <c:v>31.41</c:v>
                </c:pt>
                <c:pt idx="2">
                  <c:v>26.99</c:v>
                </c:pt>
                <c:pt idx="3">
                  <c:v>30.07</c:v>
                </c:pt>
                <c:pt idx="4">
                  <c:v>26.6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D-474F-B397-74334761E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9D-474F-B397-74334761E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530.33000000000004</c:v>
                </c:pt>
                <c:pt idx="1">
                  <c:v>523.69000000000005</c:v>
                </c:pt>
                <c:pt idx="2">
                  <c:v>616.66</c:v>
                </c:pt>
                <c:pt idx="3">
                  <c:v>557.79999999999995</c:v>
                </c:pt>
                <c:pt idx="4">
                  <c:v>633.98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F-4164-B0FC-EC6248E08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F-4164-B0FC-EC6248E08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B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9" t="str">
        <f>データ!H6</f>
        <v>和歌山県　和歌山市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63">
        <f>データ!S6</f>
        <v>365166</v>
      </c>
      <c r="AM8" s="63"/>
      <c r="AN8" s="63"/>
      <c r="AO8" s="63"/>
      <c r="AP8" s="63"/>
      <c r="AQ8" s="63"/>
      <c r="AR8" s="63"/>
      <c r="AS8" s="63"/>
      <c r="AT8" s="62">
        <f>データ!T6</f>
        <v>208.85</v>
      </c>
      <c r="AU8" s="62"/>
      <c r="AV8" s="62"/>
      <c r="AW8" s="62"/>
      <c r="AX8" s="62"/>
      <c r="AY8" s="62"/>
      <c r="AZ8" s="62"/>
      <c r="BA8" s="62"/>
      <c r="BB8" s="62">
        <f>データ!U6</f>
        <v>1748.46</v>
      </c>
      <c r="BC8" s="62"/>
      <c r="BD8" s="62"/>
      <c r="BE8" s="62"/>
      <c r="BF8" s="62"/>
      <c r="BG8" s="62"/>
      <c r="BH8" s="62"/>
      <c r="BI8" s="62"/>
      <c r="BJ8" s="3"/>
      <c r="BK8" s="3"/>
      <c r="BL8" s="64" t="s">
        <v>10</v>
      </c>
      <c r="BM8" s="65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2" t="str">
        <f>データ!N6</f>
        <v>-</v>
      </c>
      <c r="C10" s="62"/>
      <c r="D10" s="62"/>
      <c r="E10" s="62"/>
      <c r="F10" s="62"/>
      <c r="G10" s="62"/>
      <c r="H10" s="62"/>
      <c r="I10" s="62" t="str">
        <f>データ!O6</f>
        <v>該当数値なし</v>
      </c>
      <c r="J10" s="62"/>
      <c r="K10" s="62"/>
      <c r="L10" s="62"/>
      <c r="M10" s="62"/>
      <c r="N10" s="62"/>
      <c r="O10" s="62"/>
      <c r="P10" s="62">
        <f>データ!P6</f>
        <v>0.37</v>
      </c>
      <c r="Q10" s="62"/>
      <c r="R10" s="62"/>
      <c r="S10" s="62"/>
      <c r="T10" s="62"/>
      <c r="U10" s="62"/>
      <c r="V10" s="62"/>
      <c r="W10" s="62">
        <f>データ!Q6</f>
        <v>100</v>
      </c>
      <c r="X10" s="62"/>
      <c r="Y10" s="62"/>
      <c r="Z10" s="62"/>
      <c r="AA10" s="62"/>
      <c r="AB10" s="62"/>
      <c r="AC10" s="62"/>
      <c r="AD10" s="63">
        <f>データ!R6</f>
        <v>4158</v>
      </c>
      <c r="AE10" s="63"/>
      <c r="AF10" s="63"/>
      <c r="AG10" s="63"/>
      <c r="AH10" s="63"/>
      <c r="AI10" s="63"/>
      <c r="AJ10" s="63"/>
      <c r="AK10" s="2"/>
      <c r="AL10" s="63">
        <f>データ!V6</f>
        <v>1354</v>
      </c>
      <c r="AM10" s="63"/>
      <c r="AN10" s="63"/>
      <c r="AO10" s="63"/>
      <c r="AP10" s="63"/>
      <c r="AQ10" s="63"/>
      <c r="AR10" s="63"/>
      <c r="AS10" s="63"/>
      <c r="AT10" s="62">
        <f>データ!W6</f>
        <v>0.49</v>
      </c>
      <c r="AU10" s="62"/>
      <c r="AV10" s="62"/>
      <c r="AW10" s="62"/>
      <c r="AX10" s="62"/>
      <c r="AY10" s="62"/>
      <c r="AZ10" s="62"/>
      <c r="BA10" s="62"/>
      <c r="BB10" s="62">
        <f>データ!X6</f>
        <v>2763.27</v>
      </c>
      <c r="BC10" s="62"/>
      <c r="BD10" s="62"/>
      <c r="BE10" s="62"/>
      <c r="BF10" s="62"/>
      <c r="BG10" s="62"/>
      <c r="BH10" s="62"/>
      <c r="BI10" s="62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46" t="s">
        <v>26</v>
      </c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8"/>
    </row>
    <row r="15" spans="1:78" ht="13.5" customHeight="1" x14ac:dyDescent="0.15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49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8" t="s">
        <v>118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8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8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8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8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8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8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8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8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8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8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8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8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8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8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8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8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8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8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8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8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8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8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8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8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8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8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8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8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8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8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8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8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8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8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80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8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80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8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8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8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8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8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8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8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8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8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8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8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8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8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8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8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8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8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8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6" t="s">
        <v>27</v>
      </c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9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8" t="s">
        <v>116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8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8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8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8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8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8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8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8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8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8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8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8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8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8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8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8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80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8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80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8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80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8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8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8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80"/>
    </row>
    <row r="60" spans="1:78" ht="13.5" customHeight="1" x14ac:dyDescent="0.15">
      <c r="A60" s="2"/>
      <c r="B60" s="43" t="s">
        <v>28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78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80"/>
    </row>
    <row r="61" spans="1:78" ht="13.5" customHeight="1" x14ac:dyDescent="0.15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78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8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8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8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6" t="s">
        <v>29</v>
      </c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9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8" t="s">
        <v>117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8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8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8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8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8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8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8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8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8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8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8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8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8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8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8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8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8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8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8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8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8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8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8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8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80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78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80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78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80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78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8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1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44</v>
      </c>
      <c r="N86" s="26" t="s">
        <v>44</v>
      </c>
      <c r="O86" s="26" t="str">
        <f>データ!EO6</f>
        <v>【0.16】</v>
      </c>
    </row>
  </sheetData>
  <sheetProtection algorithmName="SHA-512" hashValue="/aFKjrhCSKAvM3AuostztsOu3s9N9Hti2N2qfoZdb6edgDvk+uH7Rr/6/klcif0QY0x3yXDFCWtiYvEMvkjVLQ==" saltValue="7kdY0Ljm7BYtGOqUll5Ki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1" t="s">
        <v>54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  <c r="Y3" s="77" t="s">
        <v>55</v>
      </c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 t="s">
        <v>28</v>
      </c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70" t="s">
        <v>57</v>
      </c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 t="s">
        <v>58</v>
      </c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 t="s">
        <v>59</v>
      </c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 t="s">
        <v>60</v>
      </c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 t="s">
        <v>61</v>
      </c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 t="s">
        <v>62</v>
      </c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 t="s">
        <v>63</v>
      </c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 t="s">
        <v>64</v>
      </c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 t="s">
        <v>65</v>
      </c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 t="s">
        <v>66</v>
      </c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 t="s">
        <v>67</v>
      </c>
      <c r="EF4" s="70"/>
      <c r="EG4" s="70"/>
      <c r="EH4" s="70"/>
      <c r="EI4" s="70"/>
      <c r="EJ4" s="70"/>
      <c r="EK4" s="70"/>
      <c r="EL4" s="70"/>
      <c r="EM4" s="70"/>
      <c r="EN4" s="70"/>
      <c r="EO4" s="70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302015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和歌山県　和歌山市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0.37</v>
      </c>
      <c r="Q6" s="34">
        <f t="shared" si="3"/>
        <v>100</v>
      </c>
      <c r="R6" s="34">
        <f t="shared" si="3"/>
        <v>4158</v>
      </c>
      <c r="S6" s="34">
        <f t="shared" si="3"/>
        <v>365166</v>
      </c>
      <c r="T6" s="34">
        <f t="shared" si="3"/>
        <v>208.85</v>
      </c>
      <c r="U6" s="34">
        <f t="shared" si="3"/>
        <v>1748.46</v>
      </c>
      <c r="V6" s="34">
        <f t="shared" si="3"/>
        <v>1354</v>
      </c>
      <c r="W6" s="34">
        <f t="shared" si="3"/>
        <v>0.49</v>
      </c>
      <c r="X6" s="34">
        <f t="shared" si="3"/>
        <v>2763.27</v>
      </c>
      <c r="Y6" s="35">
        <f>IF(Y7="",NA(),Y7)</f>
        <v>63.16</v>
      </c>
      <c r="Z6" s="35">
        <f t="shared" ref="Z6:AH6" si="4">IF(Z7="",NA(),Z7)</f>
        <v>63.24</v>
      </c>
      <c r="AA6" s="35">
        <f t="shared" si="4"/>
        <v>58.49</v>
      </c>
      <c r="AB6" s="35">
        <f t="shared" si="4"/>
        <v>62.06</v>
      </c>
      <c r="AC6" s="35">
        <f t="shared" si="4"/>
        <v>57.9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5">
        <f t="shared" si="7"/>
        <v>49.83</v>
      </c>
      <c r="BJ6" s="34">
        <f t="shared" si="7"/>
        <v>0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31.31</v>
      </c>
      <c r="BR6" s="35">
        <f t="shared" ref="BR6:BZ6" si="8">IF(BR7="",NA(),BR7)</f>
        <v>31.41</v>
      </c>
      <c r="BS6" s="35">
        <f t="shared" si="8"/>
        <v>26.99</v>
      </c>
      <c r="BT6" s="35">
        <f t="shared" si="8"/>
        <v>30.07</v>
      </c>
      <c r="BU6" s="35">
        <f t="shared" si="8"/>
        <v>26.6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530.33000000000004</v>
      </c>
      <c r="CC6" s="35">
        <f t="shared" ref="CC6:CK6" si="9">IF(CC7="",NA(),CC7)</f>
        <v>523.69000000000005</v>
      </c>
      <c r="CD6" s="35">
        <f t="shared" si="9"/>
        <v>616.66</v>
      </c>
      <c r="CE6" s="35">
        <f t="shared" si="9"/>
        <v>557.79999999999995</v>
      </c>
      <c r="CF6" s="35">
        <f t="shared" si="9"/>
        <v>633.98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58.76</v>
      </c>
      <c r="CN6" s="35">
        <f t="shared" ref="CN6:CV6" si="10">IF(CN7="",NA(),CN7)</f>
        <v>60.21</v>
      </c>
      <c r="CO6" s="35">
        <f t="shared" si="10"/>
        <v>59.18</v>
      </c>
      <c r="CP6" s="35">
        <f t="shared" si="10"/>
        <v>58.35</v>
      </c>
      <c r="CQ6" s="35">
        <f t="shared" si="10"/>
        <v>58.35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83.6</v>
      </c>
      <c r="CY6" s="35">
        <f t="shared" ref="CY6:DG6" si="11">IF(CY7="",NA(),CY7)</f>
        <v>83.83</v>
      </c>
      <c r="CZ6" s="35">
        <f t="shared" si="11"/>
        <v>84.19</v>
      </c>
      <c r="DA6" s="35">
        <f t="shared" si="11"/>
        <v>84.34</v>
      </c>
      <c r="DB6" s="35">
        <f t="shared" si="11"/>
        <v>84.34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302015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0.37</v>
      </c>
      <c r="Q7" s="38">
        <v>100</v>
      </c>
      <c r="R7" s="38">
        <v>4158</v>
      </c>
      <c r="S7" s="38">
        <v>365166</v>
      </c>
      <c r="T7" s="38">
        <v>208.85</v>
      </c>
      <c r="U7" s="38">
        <v>1748.46</v>
      </c>
      <c r="V7" s="38">
        <v>1354</v>
      </c>
      <c r="W7" s="38">
        <v>0.49</v>
      </c>
      <c r="X7" s="38">
        <v>2763.27</v>
      </c>
      <c r="Y7" s="38">
        <v>63.16</v>
      </c>
      <c r="Z7" s="38">
        <v>63.24</v>
      </c>
      <c r="AA7" s="38">
        <v>58.49</v>
      </c>
      <c r="AB7" s="38">
        <v>62.06</v>
      </c>
      <c r="AC7" s="38">
        <v>57.9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49.83</v>
      </c>
      <c r="BJ7" s="38">
        <v>0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31.31</v>
      </c>
      <c r="BR7" s="38">
        <v>31.41</v>
      </c>
      <c r="BS7" s="38">
        <v>26.99</v>
      </c>
      <c r="BT7" s="38">
        <v>30.07</v>
      </c>
      <c r="BU7" s="38">
        <v>26.6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530.33000000000004</v>
      </c>
      <c r="CC7" s="38">
        <v>523.69000000000005</v>
      </c>
      <c r="CD7" s="38">
        <v>616.66</v>
      </c>
      <c r="CE7" s="38">
        <v>557.79999999999995</v>
      </c>
      <c r="CF7" s="38">
        <v>633.98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58.76</v>
      </c>
      <c r="CN7" s="38">
        <v>60.21</v>
      </c>
      <c r="CO7" s="38">
        <v>59.18</v>
      </c>
      <c r="CP7" s="38">
        <v>58.35</v>
      </c>
      <c r="CQ7" s="38">
        <v>58.35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83.6</v>
      </c>
      <c r="CY7" s="38">
        <v>83.83</v>
      </c>
      <c r="CZ7" s="38">
        <v>84.19</v>
      </c>
      <c r="DA7" s="38">
        <v>84.34</v>
      </c>
      <c r="DB7" s="38">
        <v>84.34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和歌山市</cp:lastModifiedBy>
  <cp:lastPrinted>2022-01-07T02:24:41Z</cp:lastPrinted>
  <dcterms:created xsi:type="dcterms:W3CDTF">2021-12-03T08:00:10Z</dcterms:created>
  <dcterms:modified xsi:type="dcterms:W3CDTF">2022-01-07T04:07:09Z</dcterms:modified>
  <cp:category/>
</cp:coreProperties>
</file>