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04財政班\公営企業チーム（091013以降）\◆公営企業チーム共通◆\43 経営比較分析表\令和02年度\210108_【本調査】経営比較分析表の分析等について（依頼）\03団体回答\27 太地町\"/>
    </mc:Choice>
  </mc:AlternateContent>
  <workbookProtection workbookAlgorithmName="SHA-512" workbookHashValue="h+ETLj5xclvgHjYeaZKcf6cKVzbYvfH57TI4wrmLbS6mUm6Msjt6zkp7W+IIvEh191XpYdNqzbQPE8Ud/rgA8w==" workbookSaltValue="ttlFSgkWHlZZEzS35xZh9g==" workbookSpinCount="100000" lockStructure="1"/>
  <bookViews>
    <workbookView xWindow="0" yWindow="0" windowWidth="20490" windowHeight="718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BB10" i="4" s="1"/>
  <c r="V6" i="5"/>
  <c r="U6" i="5"/>
  <c r="T6" i="5"/>
  <c r="BB8" i="4" s="1"/>
  <c r="S6" i="5"/>
  <c r="R6" i="5"/>
  <c r="Q6" i="5"/>
  <c r="W10" i="4" s="1"/>
  <c r="P6" i="5"/>
  <c r="P10" i="4" s="1"/>
  <c r="O6" i="5"/>
  <c r="I10" i="4" s="1"/>
  <c r="N6" i="5"/>
  <c r="B10" i="4" s="1"/>
  <c r="M6" i="5"/>
  <c r="L6" i="5"/>
  <c r="W8" i="4" s="1"/>
  <c r="K6" i="5"/>
  <c r="P8" i="4" s="1"/>
  <c r="J6" i="5"/>
  <c r="I8" i="4" s="1"/>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L85" i="4"/>
  <c r="AT10" i="4"/>
  <c r="AL10" i="4"/>
  <c r="AT8" i="4"/>
  <c r="AL8" i="4"/>
  <c r="AD8" i="4"/>
  <c r="B6" i="4"/>
</calcChain>
</file>

<file path=xl/sharedStrings.xml><?xml version="1.0" encoding="utf-8"?>
<sst xmlns="http://schemas.openxmlformats.org/spreadsheetml/2006/main" count="250" uniqueCount="114">
  <si>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</si>
  <si>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</si>
  <si>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</si>
  <si>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</si>
  <si>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</si>
  <si>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</si>
  <si>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</si>
  <si>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</si>
  <si>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</si>
  <si>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</si>
  <si>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</si>
  <si>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</si>
  <si>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</si>
  <si>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</si>
  <si>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</si>
  <si>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</si>
  <si>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</si>
  <si>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</si>
  <si>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</si>
  <si>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</si>
  <si>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</si>
  <si>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</si>
  <si>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</si>
  <si>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</si>
  <si>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</si>
  <si>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</si>
  <si>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</si>
  <si>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</si>
  <si>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</si>
  <si>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</si>
  <si>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</si>
  <si>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</si>
  <si>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</si>
  <si>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</si>
  <si>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</si>
  <si>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</si>
  <si>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</si>
  <si>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</si>
  <si>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</si>
  <si>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</si>
  <si>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</si>
  <si>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</si>
  <si>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</si>
  <si>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</si>
  <si>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</si>
  <si>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</si>
  <si>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</si>
  <si>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</si>
  <si>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</si>
  <si>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</si>
  <si>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</si>
  <si>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</si>
  <si>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</si>
  <si>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</si>
  <si>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</si>
  <si>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</si>
  <si>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</si>
  <si>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</si>
  <si>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</si>
  <si>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</si>
  <si>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</si>
  <si>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</si>
  <si>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</si>
  <si>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</si>
  <si>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</si>
  <si>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</si>
  <si>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</si>
  <si>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</si>
  <si>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</si>
  <si>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</si>
  <si>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</si>
  <si>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</si>
  <si>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</si>
  <si>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</si>
  <si>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</si>
  <si>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</si>
  <si>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</si>
  <si>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</si>
  <si>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</si>
  <si>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</si>
  <si>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</si>
  <si>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</si>
  <si>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</si>
  <si>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</si>
  <si>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</si>
  <si>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</si>
  <si>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</si>
  <si>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</si>
  <si>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</si>
  <si>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</si>
  <si>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</si>
  <si>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</si>
  <si>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</si>
  <si>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太地町</t>
  </si>
  <si>
    <t>法適用</t>
  </si>
  <si>
    <t>水道事業</t>
  </si>
  <si>
    <t>簡易水道事業</t>
  </si>
  <si>
    <t>C3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</si>
  <si>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</si>
  <si>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</si>
  <si>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</si>
  <si>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</si>
  <si>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</si>
  <si>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</si>
  <si>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</si>
  <si>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</si>
  <si>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</si>
  <si>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</si>
  <si>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</si>
  <si>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</si>
  <si>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</si>
  <si>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①類似団体平均値を上回っており、良好といえる。
②累積欠損金は発生しておらず、良好である。
③前年度と比較し、約70%減少しているものの、100%を超過しており、良好と考える。
④類似団体平均値よりも低水準となっているが、水道施設の更新を計画しているため、増加していくと思われる。
⑤100%を超過しており、給水収益で給水費用賄えている。
⑥類似団体平均値より低水準となっており費用効率は良いといえる。
⑦類似団体平均値を上回っており、比較的良好である。
⑧低水準であり、漏水調査等を行っているが、思うように改善されていない、抜本的な対策が求められる。
①から⑧の指標より、有収率が平均値を大きく下回っており、改善が必要をされるが、他の項目については、良好といえる。</t>
    <rPh sb="1" eb="3">
      <t>ルイジ</t>
    </rPh>
    <rPh sb="3" eb="5">
      <t>ダンタイ</t>
    </rPh>
    <rPh sb="5" eb="8">
      <t>ヘイキンチ</t>
    </rPh>
    <rPh sb="9" eb="11">
      <t>ウワマワ</t>
    </rPh>
    <rPh sb="16" eb="18">
      <t>リョウコウ</t>
    </rPh>
    <rPh sb="25" eb="27">
      <t>ルイセキ</t>
    </rPh>
    <rPh sb="27" eb="29">
      <t>ケッソン</t>
    </rPh>
    <rPh sb="29" eb="30">
      <t>キン</t>
    </rPh>
    <rPh sb="31" eb="33">
      <t>ハッセイ</t>
    </rPh>
    <rPh sb="39" eb="41">
      <t>リョウコウ</t>
    </rPh>
    <rPh sb="47" eb="50">
      <t>ゼンネンド</t>
    </rPh>
    <rPh sb="51" eb="53">
      <t>ヒカク</t>
    </rPh>
    <rPh sb="55" eb="56">
      <t>ヤク</t>
    </rPh>
    <rPh sb="59" eb="61">
      <t>ゲンショウ</t>
    </rPh>
    <rPh sb="74" eb="76">
      <t>チョウカ</t>
    </rPh>
    <rPh sb="81" eb="83">
      <t>リョウコウ</t>
    </rPh>
    <rPh sb="84" eb="85">
      <t>カンガ</t>
    </rPh>
    <rPh sb="90" eb="92">
      <t>ルイジ</t>
    </rPh>
    <rPh sb="92" eb="94">
      <t>ダンタイ</t>
    </rPh>
    <rPh sb="94" eb="97">
      <t>ヘイキンチ</t>
    </rPh>
    <rPh sb="100" eb="103">
      <t>テイスイジュン</t>
    </rPh>
    <rPh sb="111" eb="113">
      <t>スイドウ</t>
    </rPh>
    <rPh sb="113" eb="115">
      <t>シセツ</t>
    </rPh>
    <rPh sb="116" eb="118">
      <t>コウシン</t>
    </rPh>
    <rPh sb="119" eb="121">
      <t>ケイカク</t>
    </rPh>
    <rPh sb="128" eb="130">
      <t>ゾウカ</t>
    </rPh>
    <rPh sb="135" eb="136">
      <t>オモ</t>
    </rPh>
    <rPh sb="147" eb="149">
      <t>チョウカ</t>
    </rPh>
    <rPh sb="154" eb="156">
      <t>キュウスイ</t>
    </rPh>
    <rPh sb="156" eb="158">
      <t>シュウエキ</t>
    </rPh>
    <rPh sb="159" eb="161">
      <t>キュウスイ</t>
    </rPh>
    <rPh sb="161" eb="163">
      <t>ヒヨウ</t>
    </rPh>
    <rPh sb="163" eb="164">
      <t>マカナ</t>
    </rPh>
    <rPh sb="171" eb="173">
      <t>ルイジ</t>
    </rPh>
    <rPh sb="173" eb="175">
      <t>ダンタイ</t>
    </rPh>
    <rPh sb="175" eb="178">
      <t>ヘイキンチ</t>
    </rPh>
    <rPh sb="180" eb="183">
      <t>テイスイジュン</t>
    </rPh>
    <rPh sb="189" eb="191">
      <t>ヒヨウ</t>
    </rPh>
    <rPh sb="191" eb="193">
      <t>コウリツ</t>
    </rPh>
    <rPh sb="194" eb="195">
      <t>ヨ</t>
    </rPh>
    <rPh sb="203" eb="205">
      <t>ルイジ</t>
    </rPh>
    <rPh sb="205" eb="207">
      <t>ダンタイ</t>
    </rPh>
    <rPh sb="207" eb="210">
      <t>ヘイキンチ</t>
    </rPh>
    <rPh sb="211" eb="213">
      <t>ウワマワ</t>
    </rPh>
    <rPh sb="218" eb="220">
      <t>ヒカク</t>
    </rPh>
    <rPh sb="220" eb="221">
      <t>テキ</t>
    </rPh>
    <rPh sb="221" eb="223">
      <t>リョウコウ</t>
    </rPh>
    <rPh sb="229" eb="232">
      <t>テイスイジュン</t>
    </rPh>
    <rPh sb="236" eb="238">
      <t>ロウスイ</t>
    </rPh>
    <rPh sb="238" eb="240">
      <t>チョウサ</t>
    </rPh>
    <rPh sb="240" eb="241">
      <t>ナド</t>
    </rPh>
    <rPh sb="242" eb="243">
      <t>オコナ</t>
    </rPh>
    <rPh sb="249" eb="250">
      <t>オモ</t>
    </rPh>
    <rPh sb="254" eb="256">
      <t>カイゼン</t>
    </rPh>
    <rPh sb="263" eb="266">
      <t>バッポンテキ</t>
    </rPh>
    <rPh sb="267" eb="269">
      <t>タイサク</t>
    </rPh>
    <rPh sb="270" eb="271">
      <t>モト</t>
    </rPh>
    <rPh sb="283" eb="285">
      <t>シヒョウ</t>
    </rPh>
    <rPh sb="288" eb="291">
      <t>ユウシュウリツ</t>
    </rPh>
    <rPh sb="292" eb="295">
      <t>ヘイキンチ</t>
    </rPh>
    <rPh sb="296" eb="297">
      <t>オオ</t>
    </rPh>
    <rPh sb="299" eb="301">
      <t>シタマワ</t>
    </rPh>
    <rPh sb="306" eb="308">
      <t>カイゼン</t>
    </rPh>
    <rPh sb="309" eb="311">
      <t>ヒツヨウ</t>
    </rPh>
    <rPh sb="317" eb="318">
      <t>タ</t>
    </rPh>
    <rPh sb="319" eb="321">
      <t>コウモク</t>
    </rPh>
    <rPh sb="327" eb="329">
      <t>リョウコウ</t>
    </rPh>
    <phoneticPr fontId="4"/>
  </si>
  <si>
    <t>①過去において、水道施設の更新事業を継続して実施しており、類似団体平均値よりも低水準となっているが、近年は上昇傾向にあり、今後も上昇いていくことが見込まれる。
②低水準を維持しているが、今後は上昇していくことと見込んでいる。
③近年、更新事業の実施がなく、皆減の状況が続いている。
①と②の指標について、今後は増加傾向になると見込んでいるため、管路更新も含め、水道施設の更新事業を計画的に実施していくことが必要である。</t>
    <rPh sb="1" eb="3">
      <t>カコ</t>
    </rPh>
    <rPh sb="8" eb="10">
      <t>スイドウ</t>
    </rPh>
    <rPh sb="10" eb="12">
      <t>シセツ</t>
    </rPh>
    <rPh sb="13" eb="15">
      <t>コウシン</t>
    </rPh>
    <rPh sb="15" eb="17">
      <t>ジギョウ</t>
    </rPh>
    <rPh sb="18" eb="20">
      <t>ケイゾク</t>
    </rPh>
    <rPh sb="22" eb="24">
      <t>ジッシ</t>
    </rPh>
    <rPh sb="29" eb="31">
      <t>ルイジ</t>
    </rPh>
    <rPh sb="31" eb="33">
      <t>ダンタイ</t>
    </rPh>
    <rPh sb="33" eb="36">
      <t>ヘイキンチ</t>
    </rPh>
    <rPh sb="39" eb="42">
      <t>テイスイジュン</t>
    </rPh>
    <rPh sb="50" eb="52">
      <t>キンネン</t>
    </rPh>
    <rPh sb="53" eb="55">
      <t>ジョウショウ</t>
    </rPh>
    <rPh sb="55" eb="57">
      <t>ケイコウ</t>
    </rPh>
    <rPh sb="61" eb="63">
      <t>コンゴ</t>
    </rPh>
    <rPh sb="64" eb="66">
      <t>ジョウショウ</t>
    </rPh>
    <rPh sb="73" eb="75">
      <t>ミコ</t>
    </rPh>
    <rPh sb="81" eb="84">
      <t>テイスイジュン</t>
    </rPh>
    <rPh sb="85" eb="87">
      <t>イジ</t>
    </rPh>
    <rPh sb="93" eb="95">
      <t>コンゴ</t>
    </rPh>
    <rPh sb="96" eb="98">
      <t>ジョウショウ</t>
    </rPh>
    <rPh sb="105" eb="107">
      <t>ミコ</t>
    </rPh>
    <rPh sb="114" eb="116">
      <t>キンネン</t>
    </rPh>
    <rPh sb="117" eb="119">
      <t>コウシン</t>
    </rPh>
    <rPh sb="119" eb="121">
      <t>ジギョウ</t>
    </rPh>
    <rPh sb="122" eb="124">
      <t>ジッシ</t>
    </rPh>
    <rPh sb="128" eb="130">
      <t>カイゲン</t>
    </rPh>
    <rPh sb="131" eb="133">
      <t>ジョウキョウ</t>
    </rPh>
    <rPh sb="134" eb="135">
      <t>ツヅ</t>
    </rPh>
    <rPh sb="146" eb="148">
      <t>シヒョウ</t>
    </rPh>
    <rPh sb="153" eb="155">
      <t>コンゴ</t>
    </rPh>
    <rPh sb="156" eb="158">
      <t>ゾウカ</t>
    </rPh>
    <rPh sb="158" eb="160">
      <t>ケイコウ</t>
    </rPh>
    <rPh sb="164" eb="166">
      <t>ミコ</t>
    </rPh>
    <rPh sb="173" eb="175">
      <t>カンロ</t>
    </rPh>
    <rPh sb="175" eb="177">
      <t>コウシン</t>
    </rPh>
    <rPh sb="178" eb="179">
      <t>フク</t>
    </rPh>
    <rPh sb="181" eb="183">
      <t>スイドウ</t>
    </rPh>
    <rPh sb="183" eb="185">
      <t>シセツ</t>
    </rPh>
    <rPh sb="186" eb="188">
      <t>コウシン</t>
    </rPh>
    <rPh sb="188" eb="190">
      <t>ジギョウ</t>
    </rPh>
    <rPh sb="191" eb="194">
      <t>ケイカクテキ</t>
    </rPh>
    <rPh sb="195" eb="197">
      <t>ジッシ</t>
    </rPh>
    <rPh sb="204" eb="206">
      <t>ヒツヨウ</t>
    </rPh>
    <phoneticPr fontId="4"/>
  </si>
  <si>
    <t>事業については、比較的健全な経営を維持しているが、施設の老朽化が進行しているため、経営の更なる効率化に努めるとともに、水道施設更新を含めた設備投資を計画敵意に実施していくことが必要である。</t>
    <rPh sb="0" eb="2">
      <t>ジギョウ</t>
    </rPh>
    <rPh sb="8" eb="11">
      <t>ヒカクテキ</t>
    </rPh>
    <rPh sb="11" eb="13">
      <t>ケンゼン</t>
    </rPh>
    <rPh sb="14" eb="16">
      <t>ケイエイ</t>
    </rPh>
    <rPh sb="17" eb="19">
      <t>イジ</t>
    </rPh>
    <rPh sb="25" eb="27">
      <t>シセツ</t>
    </rPh>
    <rPh sb="28" eb="31">
      <t>ロウキュウカ</t>
    </rPh>
    <rPh sb="32" eb="34">
      <t>シンコウ</t>
    </rPh>
    <rPh sb="41" eb="43">
      <t>ケイエイ</t>
    </rPh>
    <rPh sb="44" eb="45">
      <t>サラ</t>
    </rPh>
    <rPh sb="47" eb="50">
      <t>コウリツカ</t>
    </rPh>
    <rPh sb="51" eb="52">
      <t>ツト</t>
    </rPh>
    <rPh sb="59" eb="61">
      <t>スイドウ</t>
    </rPh>
    <rPh sb="61" eb="63">
      <t>シセツ</t>
    </rPh>
    <rPh sb="63" eb="65">
      <t>コウシン</t>
    </rPh>
    <rPh sb="66" eb="67">
      <t>フク</t>
    </rPh>
    <rPh sb="69" eb="71">
      <t>セツビ</t>
    </rPh>
    <rPh sb="71" eb="73">
      <t>トウシ</t>
    </rPh>
    <rPh sb="74" eb="76">
      <t>ケイカク</t>
    </rPh>
    <rPh sb="76" eb="78">
      <t>テキイ</t>
    </rPh>
    <rPh sb="79" eb="81">
      <t>ジッシ</t>
    </rPh>
    <rPh sb="88" eb="90">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</si>
</sst>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9327-414C-9271-39911C4FA899}"/>
            </c:ext>
          </c:extLst>
        </c:ser>
        <c:dLbls>
          <c:showLegendKey val="0"/>
          <c:showVal val="0"/>
          <c:showCatName val="0"/>
          <c:showSerName val="0"/>
          <c:showPercent val="0"/>
          <c:showBubbleSize val="0"/>
        </c:dLbls>
        <c:gapWidth val="150"/>
        <c:axId val="366515744"/>
        <c:axId val="366509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0.67</c:v>
                </c:pt>
                <c:pt idx="2">
                  <c:v>0.52</c:v>
                </c:pt>
                <c:pt idx="3">
                  <c:v>0.46</c:v>
                </c:pt>
                <c:pt idx="4">
                  <c:v>0.43</c:v>
                </c:pt>
              </c:numCache>
            </c:numRef>
          </c:val>
          <c:smooth val="0"/>
          <c:extLst>
            <c:ext xmlns:c16="http://schemas.microsoft.com/office/drawing/2014/chart" uri="{C3380CC4-5D6E-409C-BE32-E72D297353CC}">
              <c16:uniqueId val="{00000001-9327-414C-9271-39911C4FA899}"/>
            </c:ext>
          </c:extLst>
        </c:ser>
        <c:dLbls>
          <c:showLegendKey val="0"/>
          <c:showVal val="0"/>
          <c:showCatName val="0"/>
          <c:showSerName val="0"/>
          <c:showPercent val="0"/>
          <c:showBubbleSize val="0"/>
        </c:dLbls>
        <c:marker val="1"/>
        <c:smooth val="0"/>
        <c:axId val="366515744"/>
        <c:axId val="366509864"/>
      </c:lineChart>
      <c:dateAx>
        <c:axId val="366515744"/>
        <c:scaling>
          <c:orientation val="minMax"/>
        </c:scaling>
        <c:delete val="1"/>
        <c:axPos val="b"/>
        <c:numFmt formatCode="&quot;H&quot;yy" sourceLinked="1"/>
        <c:majorTickMark val="none"/>
        <c:minorTickMark val="none"/>
        <c:tickLblPos val="none"/>
        <c:crossAx val="366509864"/>
        <c:crosses val="autoZero"/>
        <c:auto val="1"/>
        <c:lblOffset val="100"/>
        <c:baseTimeUnit val="years"/>
      </c:dateAx>
      <c:valAx>
        <c:axId val="366509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6515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0</c:v>
                </c:pt>
                <c:pt idx="1">
                  <c:v>64.150000000000006</c:v>
                </c:pt>
                <c:pt idx="2">
                  <c:v>67.099999999999994</c:v>
                </c:pt>
                <c:pt idx="3">
                  <c:v>64.17</c:v>
                </c:pt>
                <c:pt idx="4">
                  <c:v>61.51</c:v>
                </c:pt>
              </c:numCache>
            </c:numRef>
          </c:val>
          <c:extLst>
            <c:ext xmlns:c16="http://schemas.microsoft.com/office/drawing/2014/chart" uri="{C3380CC4-5D6E-409C-BE32-E72D297353CC}">
              <c16:uniqueId val="{00000000-EFEA-4096-B545-F2548A1AF78D}"/>
            </c:ext>
          </c:extLst>
        </c:ser>
        <c:dLbls>
          <c:showLegendKey val="0"/>
          <c:showVal val="0"/>
          <c:showCatName val="0"/>
          <c:showSerName val="0"/>
          <c:showPercent val="0"/>
          <c:showBubbleSize val="0"/>
        </c:dLbls>
        <c:gapWidth val="150"/>
        <c:axId val="456762920"/>
        <c:axId val="456765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50.04</c:v>
                </c:pt>
                <c:pt idx="2">
                  <c:v>47.18</c:v>
                </c:pt>
                <c:pt idx="3">
                  <c:v>45.73</c:v>
                </c:pt>
                <c:pt idx="4">
                  <c:v>49.01</c:v>
                </c:pt>
              </c:numCache>
            </c:numRef>
          </c:val>
          <c:smooth val="0"/>
          <c:extLst>
            <c:ext xmlns:c16="http://schemas.microsoft.com/office/drawing/2014/chart" uri="{C3380CC4-5D6E-409C-BE32-E72D297353CC}">
              <c16:uniqueId val="{00000001-EFEA-4096-B545-F2548A1AF78D}"/>
            </c:ext>
          </c:extLst>
        </c:ser>
        <c:dLbls>
          <c:showLegendKey val="0"/>
          <c:showVal val="0"/>
          <c:showCatName val="0"/>
          <c:showSerName val="0"/>
          <c:showPercent val="0"/>
          <c:showBubbleSize val="0"/>
        </c:dLbls>
        <c:marker val="1"/>
        <c:smooth val="0"/>
        <c:axId val="456762920"/>
        <c:axId val="456765272"/>
      </c:lineChart>
      <c:dateAx>
        <c:axId val="456762920"/>
        <c:scaling>
          <c:orientation val="minMax"/>
        </c:scaling>
        <c:delete val="1"/>
        <c:axPos val="b"/>
        <c:numFmt formatCode="&quot;H&quot;yy" sourceLinked="1"/>
        <c:majorTickMark val="none"/>
        <c:minorTickMark val="none"/>
        <c:tickLblPos val="none"/>
        <c:crossAx val="456765272"/>
        <c:crosses val="autoZero"/>
        <c:auto val="1"/>
        <c:lblOffset val="100"/>
        <c:baseTimeUnit val="years"/>
      </c:dateAx>
      <c:valAx>
        <c:axId val="456765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6762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0</c:v>
                </c:pt>
                <c:pt idx="1">
                  <c:v>55.61</c:v>
                </c:pt>
                <c:pt idx="2">
                  <c:v>54.07</c:v>
                </c:pt>
                <c:pt idx="3">
                  <c:v>56.48</c:v>
                </c:pt>
                <c:pt idx="4">
                  <c:v>56.57</c:v>
                </c:pt>
              </c:numCache>
            </c:numRef>
          </c:val>
          <c:extLst>
            <c:ext xmlns:c16="http://schemas.microsoft.com/office/drawing/2014/chart" uri="{C3380CC4-5D6E-409C-BE32-E72D297353CC}">
              <c16:uniqueId val="{00000000-F9D4-4ADE-BCBF-4A73098BB8E7}"/>
            </c:ext>
          </c:extLst>
        </c:ser>
        <c:dLbls>
          <c:showLegendKey val="0"/>
          <c:showVal val="0"/>
          <c:showCatName val="0"/>
          <c:showSerName val="0"/>
          <c:showPercent val="0"/>
          <c:showBubbleSize val="0"/>
        </c:dLbls>
        <c:gapWidth val="150"/>
        <c:axId val="456765664"/>
        <c:axId val="456768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83.83</c:v>
                </c:pt>
                <c:pt idx="2">
                  <c:v>80.209999999999994</c:v>
                </c:pt>
                <c:pt idx="3">
                  <c:v>80.25</c:v>
                </c:pt>
                <c:pt idx="4">
                  <c:v>76.569999999999993</c:v>
                </c:pt>
              </c:numCache>
            </c:numRef>
          </c:val>
          <c:smooth val="0"/>
          <c:extLst>
            <c:ext xmlns:c16="http://schemas.microsoft.com/office/drawing/2014/chart" uri="{C3380CC4-5D6E-409C-BE32-E72D297353CC}">
              <c16:uniqueId val="{00000001-F9D4-4ADE-BCBF-4A73098BB8E7}"/>
            </c:ext>
          </c:extLst>
        </c:ser>
        <c:dLbls>
          <c:showLegendKey val="0"/>
          <c:showVal val="0"/>
          <c:showCatName val="0"/>
          <c:showSerName val="0"/>
          <c:showPercent val="0"/>
          <c:showBubbleSize val="0"/>
        </c:dLbls>
        <c:marker val="1"/>
        <c:smooth val="0"/>
        <c:axId val="456765664"/>
        <c:axId val="456768800"/>
      </c:lineChart>
      <c:dateAx>
        <c:axId val="456765664"/>
        <c:scaling>
          <c:orientation val="minMax"/>
        </c:scaling>
        <c:delete val="1"/>
        <c:axPos val="b"/>
        <c:numFmt formatCode="&quot;H&quot;yy" sourceLinked="1"/>
        <c:majorTickMark val="none"/>
        <c:minorTickMark val="none"/>
        <c:tickLblPos val="none"/>
        <c:crossAx val="456768800"/>
        <c:crosses val="autoZero"/>
        <c:auto val="1"/>
        <c:lblOffset val="100"/>
        <c:baseTimeUnit val="years"/>
      </c:dateAx>
      <c:valAx>
        <c:axId val="456768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6765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0</c:v>
                </c:pt>
                <c:pt idx="1">
                  <c:v>113.76</c:v>
                </c:pt>
                <c:pt idx="2">
                  <c:v>118.41</c:v>
                </c:pt>
                <c:pt idx="3">
                  <c:v>104.78</c:v>
                </c:pt>
                <c:pt idx="4">
                  <c:v>112.86</c:v>
                </c:pt>
              </c:numCache>
            </c:numRef>
          </c:val>
          <c:extLst>
            <c:ext xmlns:c16="http://schemas.microsoft.com/office/drawing/2014/chart" uri="{C3380CC4-5D6E-409C-BE32-E72D297353CC}">
              <c16:uniqueId val="{00000000-E79B-451F-8C60-4C16C1E87902}"/>
            </c:ext>
          </c:extLst>
        </c:ser>
        <c:dLbls>
          <c:showLegendKey val="0"/>
          <c:showVal val="0"/>
          <c:showCatName val="0"/>
          <c:showSerName val="0"/>
          <c:showPercent val="0"/>
          <c:showBubbleSize val="0"/>
        </c:dLbls>
        <c:gapWidth val="150"/>
        <c:axId val="366510256"/>
        <c:axId val="366514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111.79</c:v>
                </c:pt>
                <c:pt idx="2">
                  <c:v>111.37</c:v>
                </c:pt>
                <c:pt idx="3">
                  <c:v>109.77</c:v>
                </c:pt>
                <c:pt idx="4">
                  <c:v>105.45</c:v>
                </c:pt>
              </c:numCache>
            </c:numRef>
          </c:val>
          <c:smooth val="0"/>
          <c:extLst>
            <c:ext xmlns:c16="http://schemas.microsoft.com/office/drawing/2014/chart" uri="{C3380CC4-5D6E-409C-BE32-E72D297353CC}">
              <c16:uniqueId val="{00000001-E79B-451F-8C60-4C16C1E87902}"/>
            </c:ext>
          </c:extLst>
        </c:ser>
        <c:dLbls>
          <c:showLegendKey val="0"/>
          <c:showVal val="0"/>
          <c:showCatName val="0"/>
          <c:showSerName val="0"/>
          <c:showPercent val="0"/>
          <c:showBubbleSize val="0"/>
        </c:dLbls>
        <c:marker val="1"/>
        <c:smooth val="0"/>
        <c:axId val="366510256"/>
        <c:axId val="366514960"/>
      </c:lineChart>
      <c:dateAx>
        <c:axId val="366510256"/>
        <c:scaling>
          <c:orientation val="minMax"/>
        </c:scaling>
        <c:delete val="1"/>
        <c:axPos val="b"/>
        <c:numFmt formatCode="&quot;H&quot;yy" sourceLinked="1"/>
        <c:majorTickMark val="none"/>
        <c:minorTickMark val="none"/>
        <c:tickLblPos val="none"/>
        <c:crossAx val="366514960"/>
        <c:crosses val="autoZero"/>
        <c:auto val="1"/>
        <c:lblOffset val="100"/>
        <c:baseTimeUnit val="years"/>
      </c:dateAx>
      <c:valAx>
        <c:axId val="3665149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66510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0</c:v>
                </c:pt>
                <c:pt idx="1">
                  <c:v>33.86</c:v>
                </c:pt>
                <c:pt idx="2">
                  <c:v>34.200000000000003</c:v>
                </c:pt>
                <c:pt idx="3">
                  <c:v>36.92</c:v>
                </c:pt>
                <c:pt idx="4">
                  <c:v>39.01</c:v>
                </c:pt>
              </c:numCache>
            </c:numRef>
          </c:val>
          <c:extLst>
            <c:ext xmlns:c16="http://schemas.microsoft.com/office/drawing/2014/chart" uri="{C3380CC4-5D6E-409C-BE32-E72D297353CC}">
              <c16:uniqueId val="{00000000-3648-401A-B52C-387C87F771CD}"/>
            </c:ext>
          </c:extLst>
        </c:ser>
        <c:dLbls>
          <c:showLegendKey val="0"/>
          <c:showVal val="0"/>
          <c:showCatName val="0"/>
          <c:showSerName val="0"/>
          <c:showPercent val="0"/>
          <c:showBubbleSize val="0"/>
        </c:dLbls>
        <c:gapWidth val="150"/>
        <c:axId val="366512216"/>
        <c:axId val="366511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43.96</c:v>
                </c:pt>
                <c:pt idx="2">
                  <c:v>45.8</c:v>
                </c:pt>
                <c:pt idx="3">
                  <c:v>46.28</c:v>
                </c:pt>
                <c:pt idx="4">
                  <c:v>49.34</c:v>
                </c:pt>
              </c:numCache>
            </c:numRef>
          </c:val>
          <c:smooth val="0"/>
          <c:extLst>
            <c:ext xmlns:c16="http://schemas.microsoft.com/office/drawing/2014/chart" uri="{C3380CC4-5D6E-409C-BE32-E72D297353CC}">
              <c16:uniqueId val="{00000001-3648-401A-B52C-387C87F771CD}"/>
            </c:ext>
          </c:extLst>
        </c:ser>
        <c:dLbls>
          <c:showLegendKey val="0"/>
          <c:showVal val="0"/>
          <c:showCatName val="0"/>
          <c:showSerName val="0"/>
          <c:showPercent val="0"/>
          <c:showBubbleSize val="0"/>
        </c:dLbls>
        <c:marker val="1"/>
        <c:smooth val="0"/>
        <c:axId val="366512216"/>
        <c:axId val="366511432"/>
      </c:lineChart>
      <c:dateAx>
        <c:axId val="366512216"/>
        <c:scaling>
          <c:orientation val="minMax"/>
        </c:scaling>
        <c:delete val="1"/>
        <c:axPos val="b"/>
        <c:numFmt formatCode="&quot;H&quot;yy" sourceLinked="1"/>
        <c:majorTickMark val="none"/>
        <c:minorTickMark val="none"/>
        <c:tickLblPos val="none"/>
        <c:crossAx val="366511432"/>
        <c:crosses val="autoZero"/>
        <c:auto val="1"/>
        <c:lblOffset val="100"/>
        <c:baseTimeUnit val="years"/>
      </c:dateAx>
      <c:valAx>
        <c:axId val="366511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6512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0</c:v>
                </c:pt>
                <c:pt idx="1">
                  <c:v>4.51</c:v>
                </c:pt>
                <c:pt idx="2">
                  <c:v>4.49</c:v>
                </c:pt>
                <c:pt idx="3">
                  <c:v>4.49</c:v>
                </c:pt>
                <c:pt idx="4">
                  <c:v>4.49</c:v>
                </c:pt>
              </c:numCache>
            </c:numRef>
          </c:val>
          <c:extLst>
            <c:ext xmlns:c16="http://schemas.microsoft.com/office/drawing/2014/chart" uri="{C3380CC4-5D6E-409C-BE32-E72D297353CC}">
              <c16:uniqueId val="{00000000-56E1-4A52-B096-7645311D3296}"/>
            </c:ext>
          </c:extLst>
        </c:ser>
        <c:dLbls>
          <c:showLegendKey val="0"/>
          <c:showVal val="0"/>
          <c:showCatName val="0"/>
          <c:showSerName val="0"/>
          <c:showPercent val="0"/>
          <c:showBubbleSize val="0"/>
        </c:dLbls>
        <c:gapWidth val="150"/>
        <c:axId val="456517992"/>
        <c:axId val="45651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11.91</c:v>
                </c:pt>
                <c:pt idx="2">
                  <c:v>20.02</c:v>
                </c:pt>
                <c:pt idx="3">
                  <c:v>18.03</c:v>
                </c:pt>
                <c:pt idx="4">
                  <c:v>22.75</c:v>
                </c:pt>
              </c:numCache>
            </c:numRef>
          </c:val>
          <c:smooth val="0"/>
          <c:extLst>
            <c:ext xmlns:c16="http://schemas.microsoft.com/office/drawing/2014/chart" uri="{C3380CC4-5D6E-409C-BE32-E72D297353CC}">
              <c16:uniqueId val="{00000001-56E1-4A52-B096-7645311D3296}"/>
            </c:ext>
          </c:extLst>
        </c:ser>
        <c:dLbls>
          <c:showLegendKey val="0"/>
          <c:showVal val="0"/>
          <c:showCatName val="0"/>
          <c:showSerName val="0"/>
          <c:showPercent val="0"/>
          <c:showBubbleSize val="0"/>
        </c:dLbls>
        <c:marker val="1"/>
        <c:smooth val="0"/>
        <c:axId val="456517992"/>
        <c:axId val="456512896"/>
      </c:lineChart>
      <c:dateAx>
        <c:axId val="456517992"/>
        <c:scaling>
          <c:orientation val="minMax"/>
        </c:scaling>
        <c:delete val="1"/>
        <c:axPos val="b"/>
        <c:numFmt formatCode="&quot;H&quot;yy" sourceLinked="1"/>
        <c:majorTickMark val="none"/>
        <c:minorTickMark val="none"/>
        <c:tickLblPos val="none"/>
        <c:crossAx val="456512896"/>
        <c:crosses val="autoZero"/>
        <c:auto val="1"/>
        <c:lblOffset val="100"/>
        <c:baseTimeUnit val="years"/>
      </c:dateAx>
      <c:valAx>
        <c:axId val="456512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6517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D570-493D-B013-B367A3982D7F}"/>
            </c:ext>
          </c:extLst>
        </c:ser>
        <c:dLbls>
          <c:showLegendKey val="0"/>
          <c:showVal val="0"/>
          <c:showCatName val="0"/>
          <c:showSerName val="0"/>
          <c:showPercent val="0"/>
          <c:showBubbleSize val="0"/>
        </c:dLbls>
        <c:gapWidth val="150"/>
        <c:axId val="456511720"/>
        <c:axId val="456512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4.03</c:v>
                </c:pt>
                <c:pt idx="2">
                  <c:v>3.02</c:v>
                </c:pt>
                <c:pt idx="3">
                  <c:v>4.96</c:v>
                </c:pt>
                <c:pt idx="4">
                  <c:v>29.38</c:v>
                </c:pt>
              </c:numCache>
            </c:numRef>
          </c:val>
          <c:smooth val="0"/>
          <c:extLst>
            <c:ext xmlns:c16="http://schemas.microsoft.com/office/drawing/2014/chart" uri="{C3380CC4-5D6E-409C-BE32-E72D297353CC}">
              <c16:uniqueId val="{00000001-D570-493D-B013-B367A3982D7F}"/>
            </c:ext>
          </c:extLst>
        </c:ser>
        <c:dLbls>
          <c:showLegendKey val="0"/>
          <c:showVal val="0"/>
          <c:showCatName val="0"/>
          <c:showSerName val="0"/>
          <c:showPercent val="0"/>
          <c:showBubbleSize val="0"/>
        </c:dLbls>
        <c:marker val="1"/>
        <c:smooth val="0"/>
        <c:axId val="456511720"/>
        <c:axId val="456512112"/>
      </c:lineChart>
      <c:dateAx>
        <c:axId val="456511720"/>
        <c:scaling>
          <c:orientation val="minMax"/>
        </c:scaling>
        <c:delete val="1"/>
        <c:axPos val="b"/>
        <c:numFmt formatCode="&quot;H&quot;yy" sourceLinked="1"/>
        <c:majorTickMark val="none"/>
        <c:minorTickMark val="none"/>
        <c:tickLblPos val="none"/>
        <c:crossAx val="456512112"/>
        <c:crosses val="autoZero"/>
        <c:auto val="1"/>
        <c:lblOffset val="100"/>
        <c:baseTimeUnit val="years"/>
      </c:dateAx>
      <c:valAx>
        <c:axId val="4565121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56511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0</c:v>
                </c:pt>
                <c:pt idx="1">
                  <c:v>439.97</c:v>
                </c:pt>
                <c:pt idx="2">
                  <c:v>298.66000000000003</c:v>
                </c:pt>
                <c:pt idx="3">
                  <c:v>415.46</c:v>
                </c:pt>
                <c:pt idx="4">
                  <c:v>344.14</c:v>
                </c:pt>
              </c:numCache>
            </c:numRef>
          </c:val>
          <c:extLst>
            <c:ext xmlns:c16="http://schemas.microsoft.com/office/drawing/2014/chart" uri="{C3380CC4-5D6E-409C-BE32-E72D297353CC}">
              <c16:uniqueId val="{00000000-E6CF-4B91-9D05-88F4CFAC2856}"/>
            </c:ext>
          </c:extLst>
        </c:ser>
        <c:dLbls>
          <c:showLegendKey val="0"/>
          <c:showVal val="0"/>
          <c:showCatName val="0"/>
          <c:showSerName val="0"/>
          <c:showPercent val="0"/>
          <c:showBubbleSize val="0"/>
        </c:dLbls>
        <c:gapWidth val="150"/>
        <c:axId val="456513288"/>
        <c:axId val="456510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548.71</c:v>
                </c:pt>
                <c:pt idx="2">
                  <c:v>533.21</c:v>
                </c:pt>
                <c:pt idx="3">
                  <c:v>563.05999999999995</c:v>
                </c:pt>
                <c:pt idx="4">
                  <c:v>413.82</c:v>
                </c:pt>
              </c:numCache>
            </c:numRef>
          </c:val>
          <c:smooth val="0"/>
          <c:extLst>
            <c:ext xmlns:c16="http://schemas.microsoft.com/office/drawing/2014/chart" uri="{C3380CC4-5D6E-409C-BE32-E72D297353CC}">
              <c16:uniqueId val="{00000001-E6CF-4B91-9D05-88F4CFAC2856}"/>
            </c:ext>
          </c:extLst>
        </c:ser>
        <c:dLbls>
          <c:showLegendKey val="0"/>
          <c:showVal val="0"/>
          <c:showCatName val="0"/>
          <c:showSerName val="0"/>
          <c:showPercent val="0"/>
          <c:showBubbleSize val="0"/>
        </c:dLbls>
        <c:marker val="1"/>
        <c:smooth val="0"/>
        <c:axId val="456513288"/>
        <c:axId val="456510936"/>
      </c:lineChart>
      <c:dateAx>
        <c:axId val="456513288"/>
        <c:scaling>
          <c:orientation val="minMax"/>
        </c:scaling>
        <c:delete val="1"/>
        <c:axPos val="b"/>
        <c:numFmt formatCode="&quot;H&quot;yy" sourceLinked="1"/>
        <c:majorTickMark val="none"/>
        <c:minorTickMark val="none"/>
        <c:tickLblPos val="none"/>
        <c:crossAx val="456510936"/>
        <c:crosses val="autoZero"/>
        <c:auto val="1"/>
        <c:lblOffset val="100"/>
        <c:baseTimeUnit val="years"/>
      </c:dateAx>
      <c:valAx>
        <c:axId val="4565109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56513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0</c:v>
                </c:pt>
                <c:pt idx="1">
                  <c:v>535.30999999999995</c:v>
                </c:pt>
                <c:pt idx="2">
                  <c:v>500.57</c:v>
                </c:pt>
                <c:pt idx="3">
                  <c:v>488.3</c:v>
                </c:pt>
                <c:pt idx="4">
                  <c:v>614.04</c:v>
                </c:pt>
              </c:numCache>
            </c:numRef>
          </c:val>
          <c:extLst>
            <c:ext xmlns:c16="http://schemas.microsoft.com/office/drawing/2014/chart" uri="{C3380CC4-5D6E-409C-BE32-E72D297353CC}">
              <c16:uniqueId val="{00000000-D8DB-4EB7-97AD-199DFB14EE2F}"/>
            </c:ext>
          </c:extLst>
        </c:ser>
        <c:dLbls>
          <c:showLegendKey val="0"/>
          <c:showVal val="0"/>
          <c:showCatName val="0"/>
          <c:showSerName val="0"/>
          <c:showPercent val="0"/>
          <c:showBubbleSize val="0"/>
        </c:dLbls>
        <c:gapWidth val="150"/>
        <c:axId val="456513680"/>
        <c:axId val="456517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669.22</c:v>
                </c:pt>
                <c:pt idx="2">
                  <c:v>634.09</c:v>
                </c:pt>
                <c:pt idx="3">
                  <c:v>651.9</c:v>
                </c:pt>
                <c:pt idx="4">
                  <c:v>698.55</c:v>
                </c:pt>
              </c:numCache>
            </c:numRef>
          </c:val>
          <c:smooth val="0"/>
          <c:extLst>
            <c:ext xmlns:c16="http://schemas.microsoft.com/office/drawing/2014/chart" uri="{C3380CC4-5D6E-409C-BE32-E72D297353CC}">
              <c16:uniqueId val="{00000001-D8DB-4EB7-97AD-199DFB14EE2F}"/>
            </c:ext>
          </c:extLst>
        </c:ser>
        <c:dLbls>
          <c:showLegendKey val="0"/>
          <c:showVal val="0"/>
          <c:showCatName val="0"/>
          <c:showSerName val="0"/>
          <c:showPercent val="0"/>
          <c:showBubbleSize val="0"/>
        </c:dLbls>
        <c:marker val="1"/>
        <c:smooth val="0"/>
        <c:axId val="456513680"/>
        <c:axId val="456517208"/>
      </c:lineChart>
      <c:dateAx>
        <c:axId val="456513680"/>
        <c:scaling>
          <c:orientation val="minMax"/>
        </c:scaling>
        <c:delete val="1"/>
        <c:axPos val="b"/>
        <c:numFmt formatCode="&quot;H&quot;yy" sourceLinked="1"/>
        <c:majorTickMark val="none"/>
        <c:minorTickMark val="none"/>
        <c:tickLblPos val="none"/>
        <c:crossAx val="456517208"/>
        <c:crosses val="autoZero"/>
        <c:auto val="1"/>
        <c:lblOffset val="100"/>
        <c:baseTimeUnit val="years"/>
      </c:dateAx>
      <c:valAx>
        <c:axId val="4565172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56513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0</c:v>
                </c:pt>
                <c:pt idx="1">
                  <c:v>110.15</c:v>
                </c:pt>
                <c:pt idx="2">
                  <c:v>117.66</c:v>
                </c:pt>
                <c:pt idx="3">
                  <c:v>104.42</c:v>
                </c:pt>
                <c:pt idx="4">
                  <c:v>112.09</c:v>
                </c:pt>
              </c:numCache>
            </c:numRef>
          </c:val>
          <c:extLst>
            <c:ext xmlns:c16="http://schemas.microsoft.com/office/drawing/2014/chart" uri="{C3380CC4-5D6E-409C-BE32-E72D297353CC}">
              <c16:uniqueId val="{00000000-7038-4C40-B1EA-B1BF3AACEDC7}"/>
            </c:ext>
          </c:extLst>
        </c:ser>
        <c:dLbls>
          <c:showLegendKey val="0"/>
          <c:showVal val="0"/>
          <c:showCatName val="0"/>
          <c:showSerName val="0"/>
          <c:showPercent val="0"/>
          <c:showBubbleSize val="0"/>
        </c:dLbls>
        <c:gapWidth val="150"/>
        <c:axId val="456514856"/>
        <c:axId val="456515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73.34</c:v>
                </c:pt>
                <c:pt idx="2">
                  <c:v>76.739999999999995</c:v>
                </c:pt>
                <c:pt idx="3">
                  <c:v>75.28</c:v>
                </c:pt>
                <c:pt idx="4">
                  <c:v>73.7</c:v>
                </c:pt>
              </c:numCache>
            </c:numRef>
          </c:val>
          <c:smooth val="0"/>
          <c:extLst>
            <c:ext xmlns:c16="http://schemas.microsoft.com/office/drawing/2014/chart" uri="{C3380CC4-5D6E-409C-BE32-E72D297353CC}">
              <c16:uniqueId val="{00000001-7038-4C40-B1EA-B1BF3AACEDC7}"/>
            </c:ext>
          </c:extLst>
        </c:ser>
        <c:dLbls>
          <c:showLegendKey val="0"/>
          <c:showVal val="0"/>
          <c:showCatName val="0"/>
          <c:showSerName val="0"/>
          <c:showPercent val="0"/>
          <c:showBubbleSize val="0"/>
        </c:dLbls>
        <c:marker val="1"/>
        <c:smooth val="0"/>
        <c:axId val="456514856"/>
        <c:axId val="456515248"/>
      </c:lineChart>
      <c:dateAx>
        <c:axId val="456514856"/>
        <c:scaling>
          <c:orientation val="minMax"/>
        </c:scaling>
        <c:delete val="1"/>
        <c:axPos val="b"/>
        <c:numFmt formatCode="&quot;H&quot;yy" sourceLinked="1"/>
        <c:majorTickMark val="none"/>
        <c:minorTickMark val="none"/>
        <c:tickLblPos val="none"/>
        <c:crossAx val="456515248"/>
        <c:crosses val="autoZero"/>
        <c:auto val="1"/>
        <c:lblOffset val="100"/>
        <c:baseTimeUnit val="years"/>
      </c:dateAx>
      <c:valAx>
        <c:axId val="456515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6514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0</c:v>
                </c:pt>
                <c:pt idx="1">
                  <c:v>145.69</c:v>
                </c:pt>
                <c:pt idx="2">
                  <c:v>137.83000000000001</c:v>
                </c:pt>
                <c:pt idx="3">
                  <c:v>152.83000000000001</c:v>
                </c:pt>
                <c:pt idx="4">
                  <c:v>144.83000000000001</c:v>
                </c:pt>
              </c:numCache>
            </c:numRef>
          </c:val>
          <c:extLst>
            <c:ext xmlns:c16="http://schemas.microsoft.com/office/drawing/2014/chart" uri="{C3380CC4-5D6E-409C-BE32-E72D297353CC}">
              <c16:uniqueId val="{00000000-4F93-49B7-8F33-9892FAAA56A4}"/>
            </c:ext>
          </c:extLst>
        </c:ser>
        <c:dLbls>
          <c:showLegendKey val="0"/>
          <c:showVal val="0"/>
          <c:showCatName val="0"/>
          <c:showSerName val="0"/>
          <c:showPercent val="0"/>
          <c:showBubbleSize val="0"/>
        </c:dLbls>
        <c:gapWidth val="150"/>
        <c:axId val="366513000"/>
        <c:axId val="366513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261.75</c:v>
                </c:pt>
                <c:pt idx="2">
                  <c:v>252.45</c:v>
                </c:pt>
                <c:pt idx="3">
                  <c:v>255.35</c:v>
                </c:pt>
                <c:pt idx="4">
                  <c:v>261.02</c:v>
                </c:pt>
              </c:numCache>
            </c:numRef>
          </c:val>
          <c:smooth val="0"/>
          <c:extLst>
            <c:ext xmlns:c16="http://schemas.microsoft.com/office/drawing/2014/chart" uri="{C3380CC4-5D6E-409C-BE32-E72D297353CC}">
              <c16:uniqueId val="{00000001-4F93-49B7-8F33-9892FAAA56A4}"/>
            </c:ext>
          </c:extLst>
        </c:ser>
        <c:dLbls>
          <c:showLegendKey val="0"/>
          <c:showVal val="0"/>
          <c:showCatName val="0"/>
          <c:showSerName val="0"/>
          <c:showPercent val="0"/>
          <c:showBubbleSize val="0"/>
        </c:dLbls>
        <c:marker val="1"/>
        <c:smooth val="0"/>
        <c:axId val="366513000"/>
        <c:axId val="366513392"/>
      </c:lineChart>
      <c:dateAx>
        <c:axId val="366513000"/>
        <c:scaling>
          <c:orientation val="minMax"/>
        </c:scaling>
        <c:delete val="1"/>
        <c:axPos val="b"/>
        <c:numFmt formatCode="&quot;H&quot;yy" sourceLinked="1"/>
        <c:majorTickMark val="none"/>
        <c:minorTickMark val="none"/>
        <c:tickLblPos val="none"/>
        <c:crossAx val="366513392"/>
        <c:crosses val="autoZero"/>
        <c:auto val="1"/>
        <c:lblOffset val="100"/>
        <c:baseTimeUnit val="years"/>
      </c:dateAx>
      <c:valAx>
        <c:axId val="366513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6513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【102.72】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【28.47】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【244.67】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【989.92】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【68.67】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【40.79】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【15.98】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【0.44】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B58" sqref="BB58"/>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和歌山県　太地町</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簡易水道事業</v>
      </c>
      <c r="Q8" s="83"/>
      <c r="R8" s="83"/>
      <c r="S8" s="83"/>
      <c r="T8" s="83"/>
      <c r="U8" s="83"/>
      <c r="V8" s="83"/>
      <c r="W8" s="83" t="str">
        <f>データ!$L$6</f>
        <v>C3</v>
      </c>
      <c r="X8" s="83"/>
      <c r="Y8" s="83"/>
      <c r="Z8" s="83"/>
      <c r="AA8" s="83"/>
      <c r="AB8" s="83"/>
      <c r="AC8" s="83"/>
      <c r="AD8" s="83" t="str">
        <f>データ!$M$6</f>
        <v>非設置</v>
      </c>
      <c r="AE8" s="83"/>
      <c r="AF8" s="83"/>
      <c r="AG8" s="83"/>
      <c r="AH8" s="83"/>
      <c r="AI8" s="83"/>
      <c r="AJ8" s="83"/>
      <c r="AK8" s="4"/>
      <c r="AL8" s="71">
        <f>データ!$R$6</f>
        <v>3066</v>
      </c>
      <c r="AM8" s="71"/>
      <c r="AN8" s="71"/>
      <c r="AO8" s="71"/>
      <c r="AP8" s="71"/>
      <c r="AQ8" s="71"/>
      <c r="AR8" s="71"/>
      <c r="AS8" s="71"/>
      <c r="AT8" s="67">
        <f>データ!$S$6</f>
        <v>5.81</v>
      </c>
      <c r="AU8" s="68"/>
      <c r="AV8" s="68"/>
      <c r="AW8" s="68"/>
      <c r="AX8" s="68"/>
      <c r="AY8" s="68"/>
      <c r="AZ8" s="68"/>
      <c r="BA8" s="68"/>
      <c r="BB8" s="70">
        <f>データ!$T$6</f>
        <v>527.71</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54.94</v>
      </c>
      <c r="J10" s="68"/>
      <c r="K10" s="68"/>
      <c r="L10" s="68"/>
      <c r="M10" s="68"/>
      <c r="N10" s="68"/>
      <c r="O10" s="69"/>
      <c r="P10" s="70">
        <f>データ!$P$6</f>
        <v>100</v>
      </c>
      <c r="Q10" s="70"/>
      <c r="R10" s="70"/>
      <c r="S10" s="70"/>
      <c r="T10" s="70"/>
      <c r="U10" s="70"/>
      <c r="V10" s="70"/>
      <c r="W10" s="71">
        <f>データ!$Q$6</f>
        <v>2910</v>
      </c>
      <c r="X10" s="71"/>
      <c r="Y10" s="71"/>
      <c r="Z10" s="71"/>
      <c r="AA10" s="71"/>
      <c r="AB10" s="71"/>
      <c r="AC10" s="71"/>
      <c r="AD10" s="2"/>
      <c r="AE10" s="2"/>
      <c r="AF10" s="2"/>
      <c r="AG10" s="2"/>
      <c r="AH10" s="4"/>
      <c r="AI10" s="4"/>
      <c r="AJ10" s="4"/>
      <c r="AK10" s="4"/>
      <c r="AL10" s="71">
        <f>データ!$U$6</f>
        <v>3023</v>
      </c>
      <c r="AM10" s="71"/>
      <c r="AN10" s="71"/>
      <c r="AO10" s="71"/>
      <c r="AP10" s="71"/>
      <c r="AQ10" s="71"/>
      <c r="AR10" s="71"/>
      <c r="AS10" s="71"/>
      <c r="AT10" s="67">
        <f>データ!$V$6</f>
        <v>3.14</v>
      </c>
      <c r="AU10" s="68"/>
      <c r="AV10" s="68"/>
      <c r="AW10" s="68"/>
      <c r="AX10" s="68"/>
      <c r="AY10" s="68"/>
      <c r="AZ10" s="68"/>
      <c r="BA10" s="68"/>
      <c r="BB10" s="70">
        <f>データ!$W$6</f>
        <v>962.74</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111</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112</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113</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【102.72】</v>
      </c>
      <c r="F85" s="27" t="str">
        <f>データ!AS6</f>
        <v>【28.47】</v>
      </c>
      <c r="G85" s="27" t="str">
        <f>データ!BD6</f>
        <v>【244.67】</v>
      </c>
      <c r="H85" s="27" t="str">
        <f>データ!BO6</f>
        <v>【989.92】</v>
      </c>
      <c r="I85" s="27" t="str">
        <f>データ!BZ6</f>
        <v>【68.67】</v>
      </c>
      <c r="J85" s="27" t="str">
        <f>データ!CK6</f>
        <v>【264.82】</v>
      </c>
      <c r="K85" s="27" t="str">
        <f>データ!CV6</f>
        <v>【51.13】</v>
      </c>
      <c r="L85" s="27" t="str">
        <f>データ!DG6</f>
        <v>【76.64】</v>
      </c>
      <c r="M85" s="27" t="str">
        <f>データ!DR6</f>
        <v>【40.79】</v>
      </c>
      <c r="N85" s="27" t="str">
        <f>データ!EC6</f>
        <v>【15.98】</v>
      </c>
      <c r="O85" s="27" t="str">
        <f>データ!EN6</f>
        <v>【0.44】</v>
      </c>
    </row>
  </sheetData>
  <sheetProtection algorithmName="SHA-512" hashValue="lYv/Lxbb1l6ZsdqzKqdMOgjbsT22ZYW4Ww9YwA7N+dj78BHYbQ/8vUz8M0M3pWz5B662YGK0qDljcZA8rF7PLg==" saltValue="tI1xGJ7RSB8tDmtdIL+xSg=="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304221</v>
      </c>
      <c r="D6" s="34">
        <f t="shared" si="3"/>
        <v>46</v>
      </c>
      <c r="E6" s="34">
        <f t="shared" si="3"/>
        <v>1</v>
      </c>
      <c r="F6" s="34">
        <f t="shared" si="3"/>
        <v>0</v>
      </c>
      <c r="G6" s="34">
        <f t="shared" si="3"/>
        <v>5</v>
      </c>
      <c r="H6" s="34" t="str">
        <f t="shared" si="3"/>
        <v>和歌山県　太地町</v>
      </c>
      <c r="I6" s="34" t="str">
        <f t="shared" si="3"/>
        <v>法適用</v>
      </c>
      <c r="J6" s="34" t="str">
        <f t="shared" si="3"/>
        <v>水道事業</v>
      </c>
      <c r="K6" s="34" t="str">
        <f t="shared" si="3"/>
        <v>簡易水道事業</v>
      </c>
      <c r="L6" s="34" t="str">
        <f t="shared" si="3"/>
        <v>C3</v>
      </c>
      <c r="M6" s="34" t="str">
        <f t="shared" si="3"/>
        <v>非設置</v>
      </c>
      <c r="N6" s="35" t="str">
        <f t="shared" si="3"/>
        <v>-</v>
      </c>
      <c r="O6" s="35">
        <f t="shared" si="3"/>
        <v>54.94</v>
      </c>
      <c r="P6" s="35">
        <f t="shared" si="3"/>
        <v>100</v>
      </c>
      <c r="Q6" s="35">
        <f t="shared" si="3"/>
        <v>2910</v>
      </c>
      <c r="R6" s="35">
        <f t="shared" si="3"/>
        <v>3066</v>
      </c>
      <c r="S6" s="35">
        <f t="shared" si="3"/>
        <v>5.81</v>
      </c>
      <c r="T6" s="35">
        <f t="shared" si="3"/>
        <v>527.71</v>
      </c>
      <c r="U6" s="35">
        <f t="shared" si="3"/>
        <v>3023</v>
      </c>
      <c r="V6" s="35">
        <f t="shared" si="3"/>
        <v>3.14</v>
      </c>
      <c r="W6" s="35">
        <f t="shared" si="3"/>
        <v>962.74</v>
      </c>
      <c r="X6" s="36" t="str">
        <f>IF(X7="",NA(),X7)</f>
        <v>-</v>
      </c>
      <c r="Y6" s="36">
        <f t="shared" ref="Y6:AG6" si="4">IF(Y7="",NA(),Y7)</f>
        <v>113.76</v>
      </c>
      <c r="Z6" s="36">
        <f t="shared" si="4"/>
        <v>118.41</v>
      </c>
      <c r="AA6" s="36">
        <f t="shared" si="4"/>
        <v>104.78</v>
      </c>
      <c r="AB6" s="36">
        <f t="shared" si="4"/>
        <v>112.86</v>
      </c>
      <c r="AC6" s="36" t="str">
        <f t="shared" si="4"/>
        <v>-</v>
      </c>
      <c r="AD6" s="36">
        <f t="shared" si="4"/>
        <v>111.79</v>
      </c>
      <c r="AE6" s="36">
        <f t="shared" si="4"/>
        <v>111.37</v>
      </c>
      <c r="AF6" s="36">
        <f t="shared" si="4"/>
        <v>109.77</v>
      </c>
      <c r="AG6" s="36">
        <f t="shared" si="4"/>
        <v>105.45</v>
      </c>
      <c r="AH6" s="35" t="str">
        <f>IF(AH7="","",IF(AH7="-","【-】","【"&amp;SUBSTITUTE(TEXT(AH7,"#,##0.00"),"-","△")&amp;"】"))</f>
        <v>【102.72】</v>
      </c>
      <c r="AI6" s="36" t="str">
        <f>IF(AI7="",NA(),AI7)</f>
        <v>-</v>
      </c>
      <c r="AJ6" s="35">
        <f t="shared" ref="AJ6:AR6" si="5">IF(AJ7="",NA(),AJ7)</f>
        <v>0</v>
      </c>
      <c r="AK6" s="35">
        <f t="shared" si="5"/>
        <v>0</v>
      </c>
      <c r="AL6" s="35">
        <f t="shared" si="5"/>
        <v>0</v>
      </c>
      <c r="AM6" s="35">
        <f t="shared" si="5"/>
        <v>0</v>
      </c>
      <c r="AN6" s="36" t="str">
        <f t="shared" si="5"/>
        <v>-</v>
      </c>
      <c r="AO6" s="36">
        <f t="shared" si="5"/>
        <v>4.03</v>
      </c>
      <c r="AP6" s="36">
        <f t="shared" si="5"/>
        <v>3.02</v>
      </c>
      <c r="AQ6" s="36">
        <f t="shared" si="5"/>
        <v>4.96</v>
      </c>
      <c r="AR6" s="36">
        <f t="shared" si="5"/>
        <v>29.38</v>
      </c>
      <c r="AS6" s="35" t="str">
        <f>IF(AS7="","",IF(AS7="-","【-】","【"&amp;SUBSTITUTE(TEXT(AS7,"#,##0.00"),"-","△")&amp;"】"))</f>
        <v>【28.47】</v>
      </c>
      <c r="AT6" s="36" t="str">
        <f>IF(AT7="",NA(),AT7)</f>
        <v>-</v>
      </c>
      <c r="AU6" s="36">
        <f t="shared" ref="AU6:BC6" si="6">IF(AU7="",NA(),AU7)</f>
        <v>439.97</v>
      </c>
      <c r="AV6" s="36">
        <f t="shared" si="6"/>
        <v>298.66000000000003</v>
      </c>
      <c r="AW6" s="36">
        <f t="shared" si="6"/>
        <v>415.46</v>
      </c>
      <c r="AX6" s="36">
        <f t="shared" si="6"/>
        <v>344.14</v>
      </c>
      <c r="AY6" s="36" t="str">
        <f t="shared" si="6"/>
        <v>-</v>
      </c>
      <c r="AZ6" s="36">
        <f t="shared" si="6"/>
        <v>548.71</v>
      </c>
      <c r="BA6" s="36">
        <f t="shared" si="6"/>
        <v>533.21</v>
      </c>
      <c r="BB6" s="36">
        <f t="shared" si="6"/>
        <v>563.05999999999995</v>
      </c>
      <c r="BC6" s="36">
        <f t="shared" si="6"/>
        <v>413.82</v>
      </c>
      <c r="BD6" s="35" t="str">
        <f>IF(BD7="","",IF(BD7="-","【-】","【"&amp;SUBSTITUTE(TEXT(BD7,"#,##0.00"),"-","△")&amp;"】"))</f>
        <v>【244.67】</v>
      </c>
      <c r="BE6" s="36" t="str">
        <f>IF(BE7="",NA(),BE7)</f>
        <v>-</v>
      </c>
      <c r="BF6" s="36">
        <f t="shared" ref="BF6:BN6" si="7">IF(BF7="",NA(),BF7)</f>
        <v>535.30999999999995</v>
      </c>
      <c r="BG6" s="36">
        <f t="shared" si="7"/>
        <v>500.57</v>
      </c>
      <c r="BH6" s="36">
        <f t="shared" si="7"/>
        <v>488.3</v>
      </c>
      <c r="BI6" s="36">
        <f t="shared" si="7"/>
        <v>614.04</v>
      </c>
      <c r="BJ6" s="36" t="str">
        <f t="shared" si="7"/>
        <v>-</v>
      </c>
      <c r="BK6" s="36">
        <f t="shared" si="7"/>
        <v>669.22</v>
      </c>
      <c r="BL6" s="36">
        <f t="shared" si="7"/>
        <v>634.09</v>
      </c>
      <c r="BM6" s="36">
        <f t="shared" si="7"/>
        <v>651.9</v>
      </c>
      <c r="BN6" s="36">
        <f t="shared" si="7"/>
        <v>698.55</v>
      </c>
      <c r="BO6" s="35" t="str">
        <f>IF(BO7="","",IF(BO7="-","【-】","【"&amp;SUBSTITUTE(TEXT(BO7,"#,##0.00"),"-","△")&amp;"】"))</f>
        <v>【989.92】</v>
      </c>
      <c r="BP6" s="36" t="str">
        <f>IF(BP7="",NA(),BP7)</f>
        <v>-</v>
      </c>
      <c r="BQ6" s="36">
        <f t="shared" ref="BQ6:BY6" si="8">IF(BQ7="",NA(),BQ7)</f>
        <v>110.15</v>
      </c>
      <c r="BR6" s="36">
        <f t="shared" si="8"/>
        <v>117.66</v>
      </c>
      <c r="BS6" s="36">
        <f t="shared" si="8"/>
        <v>104.42</v>
      </c>
      <c r="BT6" s="36">
        <f t="shared" si="8"/>
        <v>112.09</v>
      </c>
      <c r="BU6" s="36" t="str">
        <f t="shared" si="8"/>
        <v>-</v>
      </c>
      <c r="BV6" s="36">
        <f t="shared" si="8"/>
        <v>73.34</v>
      </c>
      <c r="BW6" s="36">
        <f t="shared" si="8"/>
        <v>76.739999999999995</v>
      </c>
      <c r="BX6" s="36">
        <f t="shared" si="8"/>
        <v>75.28</v>
      </c>
      <c r="BY6" s="36">
        <f t="shared" si="8"/>
        <v>73.7</v>
      </c>
      <c r="BZ6" s="35" t="str">
        <f>IF(BZ7="","",IF(BZ7="-","【-】","【"&amp;SUBSTITUTE(TEXT(BZ7,"#,##0.00"),"-","△")&amp;"】"))</f>
        <v>【68.67】</v>
      </c>
      <c r="CA6" s="36" t="str">
        <f>IF(CA7="",NA(),CA7)</f>
        <v>-</v>
      </c>
      <c r="CB6" s="36">
        <f t="shared" ref="CB6:CJ6" si="9">IF(CB7="",NA(),CB7)</f>
        <v>145.69</v>
      </c>
      <c r="CC6" s="36">
        <f t="shared" si="9"/>
        <v>137.83000000000001</v>
      </c>
      <c r="CD6" s="36">
        <f t="shared" si="9"/>
        <v>152.83000000000001</v>
      </c>
      <c r="CE6" s="36">
        <f t="shared" si="9"/>
        <v>144.83000000000001</v>
      </c>
      <c r="CF6" s="36" t="str">
        <f t="shared" si="9"/>
        <v>-</v>
      </c>
      <c r="CG6" s="36">
        <f t="shared" si="9"/>
        <v>261.75</v>
      </c>
      <c r="CH6" s="36">
        <f t="shared" si="9"/>
        <v>252.45</v>
      </c>
      <c r="CI6" s="36">
        <f t="shared" si="9"/>
        <v>255.35</v>
      </c>
      <c r="CJ6" s="36">
        <f t="shared" si="9"/>
        <v>261.02</v>
      </c>
      <c r="CK6" s="35" t="str">
        <f>IF(CK7="","",IF(CK7="-","【-】","【"&amp;SUBSTITUTE(TEXT(CK7,"#,##0.00"),"-","△")&amp;"】"))</f>
        <v>【264.82】</v>
      </c>
      <c r="CL6" s="36" t="str">
        <f>IF(CL7="",NA(),CL7)</f>
        <v>-</v>
      </c>
      <c r="CM6" s="36">
        <f t="shared" ref="CM6:CU6" si="10">IF(CM7="",NA(),CM7)</f>
        <v>64.150000000000006</v>
      </c>
      <c r="CN6" s="36">
        <f t="shared" si="10"/>
        <v>67.099999999999994</v>
      </c>
      <c r="CO6" s="36">
        <f t="shared" si="10"/>
        <v>64.17</v>
      </c>
      <c r="CP6" s="36">
        <f t="shared" si="10"/>
        <v>61.51</v>
      </c>
      <c r="CQ6" s="36" t="str">
        <f t="shared" si="10"/>
        <v>-</v>
      </c>
      <c r="CR6" s="36">
        <f t="shared" si="10"/>
        <v>50.04</v>
      </c>
      <c r="CS6" s="36">
        <f t="shared" si="10"/>
        <v>47.18</v>
      </c>
      <c r="CT6" s="36">
        <f t="shared" si="10"/>
        <v>45.73</v>
      </c>
      <c r="CU6" s="36">
        <f t="shared" si="10"/>
        <v>49.01</v>
      </c>
      <c r="CV6" s="35" t="str">
        <f>IF(CV7="","",IF(CV7="-","【-】","【"&amp;SUBSTITUTE(TEXT(CV7,"#,##0.00"),"-","△")&amp;"】"))</f>
        <v>【51.13】</v>
      </c>
      <c r="CW6" s="36" t="str">
        <f>IF(CW7="",NA(),CW7)</f>
        <v>-</v>
      </c>
      <c r="CX6" s="36">
        <f t="shared" ref="CX6:DF6" si="11">IF(CX7="",NA(),CX7)</f>
        <v>55.61</v>
      </c>
      <c r="CY6" s="36">
        <f t="shared" si="11"/>
        <v>54.07</v>
      </c>
      <c r="CZ6" s="36">
        <f t="shared" si="11"/>
        <v>56.48</v>
      </c>
      <c r="DA6" s="36">
        <f t="shared" si="11"/>
        <v>56.57</v>
      </c>
      <c r="DB6" s="36" t="str">
        <f t="shared" si="11"/>
        <v>-</v>
      </c>
      <c r="DC6" s="36">
        <f t="shared" si="11"/>
        <v>83.83</v>
      </c>
      <c r="DD6" s="36">
        <f t="shared" si="11"/>
        <v>80.209999999999994</v>
      </c>
      <c r="DE6" s="36">
        <f t="shared" si="11"/>
        <v>80.25</v>
      </c>
      <c r="DF6" s="36">
        <f t="shared" si="11"/>
        <v>76.569999999999993</v>
      </c>
      <c r="DG6" s="35" t="str">
        <f>IF(DG7="","",IF(DG7="-","【-】","【"&amp;SUBSTITUTE(TEXT(DG7,"#,##0.00"),"-","△")&amp;"】"))</f>
        <v>【76.64】</v>
      </c>
      <c r="DH6" s="36" t="str">
        <f>IF(DH7="",NA(),DH7)</f>
        <v>-</v>
      </c>
      <c r="DI6" s="36">
        <f t="shared" ref="DI6:DQ6" si="12">IF(DI7="",NA(),DI7)</f>
        <v>33.86</v>
      </c>
      <c r="DJ6" s="36">
        <f t="shared" si="12"/>
        <v>34.200000000000003</v>
      </c>
      <c r="DK6" s="36">
        <f t="shared" si="12"/>
        <v>36.92</v>
      </c>
      <c r="DL6" s="36">
        <f t="shared" si="12"/>
        <v>39.01</v>
      </c>
      <c r="DM6" s="36" t="str">
        <f t="shared" si="12"/>
        <v>-</v>
      </c>
      <c r="DN6" s="36">
        <f t="shared" si="12"/>
        <v>43.96</v>
      </c>
      <c r="DO6" s="36">
        <f t="shared" si="12"/>
        <v>45.8</v>
      </c>
      <c r="DP6" s="36">
        <f t="shared" si="12"/>
        <v>46.28</v>
      </c>
      <c r="DQ6" s="36">
        <f t="shared" si="12"/>
        <v>49.34</v>
      </c>
      <c r="DR6" s="35" t="str">
        <f>IF(DR7="","",IF(DR7="-","【-】","【"&amp;SUBSTITUTE(TEXT(DR7,"#,##0.00"),"-","△")&amp;"】"))</f>
        <v>【40.79】</v>
      </c>
      <c r="DS6" s="36" t="str">
        <f>IF(DS7="",NA(),DS7)</f>
        <v>-</v>
      </c>
      <c r="DT6" s="36">
        <f t="shared" ref="DT6:EB6" si="13">IF(DT7="",NA(),DT7)</f>
        <v>4.51</v>
      </c>
      <c r="DU6" s="36">
        <f t="shared" si="13"/>
        <v>4.49</v>
      </c>
      <c r="DV6" s="36">
        <f t="shared" si="13"/>
        <v>4.49</v>
      </c>
      <c r="DW6" s="36">
        <f t="shared" si="13"/>
        <v>4.49</v>
      </c>
      <c r="DX6" s="36" t="str">
        <f t="shared" si="13"/>
        <v>-</v>
      </c>
      <c r="DY6" s="36">
        <f t="shared" si="13"/>
        <v>11.91</v>
      </c>
      <c r="DZ6" s="36">
        <f t="shared" si="13"/>
        <v>20.02</v>
      </c>
      <c r="EA6" s="36">
        <f t="shared" si="13"/>
        <v>18.03</v>
      </c>
      <c r="EB6" s="36">
        <f t="shared" si="13"/>
        <v>22.75</v>
      </c>
      <c r="EC6" s="35" t="str">
        <f>IF(EC7="","",IF(EC7="-","【-】","【"&amp;SUBSTITUTE(TEXT(EC7,"#,##0.00"),"-","△")&amp;"】"))</f>
        <v>【15.98】</v>
      </c>
      <c r="ED6" s="36" t="str">
        <f>IF(ED7="",NA(),ED7)</f>
        <v>-</v>
      </c>
      <c r="EE6" s="35">
        <f t="shared" ref="EE6:EM6" si="14">IF(EE7="",NA(),EE7)</f>
        <v>0</v>
      </c>
      <c r="EF6" s="35">
        <f t="shared" si="14"/>
        <v>0</v>
      </c>
      <c r="EG6" s="35">
        <f t="shared" si="14"/>
        <v>0</v>
      </c>
      <c r="EH6" s="35">
        <f t="shared" si="14"/>
        <v>0</v>
      </c>
      <c r="EI6" s="36" t="str">
        <f t="shared" si="14"/>
        <v>-</v>
      </c>
      <c r="EJ6" s="36">
        <f t="shared" si="14"/>
        <v>0.67</v>
      </c>
      <c r="EK6" s="36">
        <f t="shared" si="14"/>
        <v>0.52</v>
      </c>
      <c r="EL6" s="36">
        <f t="shared" si="14"/>
        <v>0.46</v>
      </c>
      <c r="EM6" s="36">
        <f t="shared" si="14"/>
        <v>0.43</v>
      </c>
      <c r="EN6" s="35" t="str">
        <f>IF(EN7="","",IF(EN7="-","【-】","【"&amp;SUBSTITUTE(TEXT(EN7,"#,##0.00"),"-","△")&amp;"】"))</f>
        <v>【0.44】</v>
      </c>
    </row>
    <row r="7" spans="1:144" s="37" customFormat="1" x14ac:dyDescent="0.15">
      <c r="A7" s="29"/>
      <c r="B7" s="38">
        <v>2019</v>
      </c>
      <c r="C7" s="38">
        <v>304221</v>
      </c>
      <c r="D7" s="38">
        <v>46</v>
      </c>
      <c r="E7" s="38">
        <v>1</v>
      </c>
      <c r="F7" s="38">
        <v>0</v>
      </c>
      <c r="G7" s="38">
        <v>5</v>
      </c>
      <c r="H7" s="38" t="s">
        <v>93</v>
      </c>
      <c r="I7" s="38" t="s">
        <v>94</v>
      </c>
      <c r="J7" s="38" t="s">
        <v>95</v>
      </c>
      <c r="K7" s="38" t="s">
        <v>96</v>
      </c>
      <c r="L7" s="38" t="s">
        <v>97</v>
      </c>
      <c r="M7" s="38" t="s">
        <v>98</v>
      </c>
      <c r="N7" s="39" t="s">
        <v>99</v>
      </c>
      <c r="O7" s="39">
        <v>54.94</v>
      </c>
      <c r="P7" s="39">
        <v>100</v>
      </c>
      <c r="Q7" s="39">
        <v>2910</v>
      </c>
      <c r="R7" s="39">
        <v>3066</v>
      </c>
      <c r="S7" s="39">
        <v>5.81</v>
      </c>
      <c r="T7" s="39">
        <v>527.71</v>
      </c>
      <c r="U7" s="39">
        <v>3023</v>
      </c>
      <c r="V7" s="39">
        <v>3.14</v>
      </c>
      <c r="W7" s="39">
        <v>962.74</v>
      </c>
      <c r="X7" s="39" t="s">
        <v>99</v>
      </c>
      <c r="Y7" s="39">
        <v>113.76</v>
      </c>
      <c r="Z7" s="39">
        <v>118.41</v>
      </c>
      <c r="AA7" s="39">
        <v>104.78</v>
      </c>
      <c r="AB7" s="39">
        <v>112.86</v>
      </c>
      <c r="AC7" s="39" t="s">
        <v>99</v>
      </c>
      <c r="AD7" s="39">
        <v>111.79</v>
      </c>
      <c r="AE7" s="39">
        <v>111.37</v>
      </c>
      <c r="AF7" s="39">
        <v>109.77</v>
      </c>
      <c r="AG7" s="39">
        <v>105.45</v>
      </c>
      <c r="AH7" s="39">
        <v>102.72</v>
      </c>
      <c r="AI7" s="39" t="s">
        <v>99</v>
      </c>
      <c r="AJ7" s="39">
        <v>0</v>
      </c>
      <c r="AK7" s="39">
        <v>0</v>
      </c>
      <c r="AL7" s="39">
        <v>0</v>
      </c>
      <c r="AM7" s="39">
        <v>0</v>
      </c>
      <c r="AN7" s="39" t="s">
        <v>99</v>
      </c>
      <c r="AO7" s="39">
        <v>4.03</v>
      </c>
      <c r="AP7" s="39">
        <v>3.02</v>
      </c>
      <c r="AQ7" s="39">
        <v>4.96</v>
      </c>
      <c r="AR7" s="39">
        <v>29.38</v>
      </c>
      <c r="AS7" s="39">
        <v>28.47</v>
      </c>
      <c r="AT7" s="39" t="s">
        <v>99</v>
      </c>
      <c r="AU7" s="39">
        <v>439.97</v>
      </c>
      <c r="AV7" s="39">
        <v>298.66000000000003</v>
      </c>
      <c r="AW7" s="39">
        <v>415.46</v>
      </c>
      <c r="AX7" s="39">
        <v>344.14</v>
      </c>
      <c r="AY7" s="39" t="s">
        <v>99</v>
      </c>
      <c r="AZ7" s="39">
        <v>548.71</v>
      </c>
      <c r="BA7" s="39">
        <v>533.21</v>
      </c>
      <c r="BB7" s="39">
        <v>563.05999999999995</v>
      </c>
      <c r="BC7" s="39">
        <v>413.82</v>
      </c>
      <c r="BD7" s="39">
        <v>244.67</v>
      </c>
      <c r="BE7" s="39" t="s">
        <v>99</v>
      </c>
      <c r="BF7" s="39">
        <v>535.30999999999995</v>
      </c>
      <c r="BG7" s="39">
        <v>500.57</v>
      </c>
      <c r="BH7" s="39">
        <v>488.3</v>
      </c>
      <c r="BI7" s="39">
        <v>614.04</v>
      </c>
      <c r="BJ7" s="39" t="s">
        <v>99</v>
      </c>
      <c r="BK7" s="39">
        <v>669.22</v>
      </c>
      <c r="BL7" s="39">
        <v>634.09</v>
      </c>
      <c r="BM7" s="39">
        <v>651.9</v>
      </c>
      <c r="BN7" s="39">
        <v>698.55</v>
      </c>
      <c r="BO7" s="39">
        <v>989.92</v>
      </c>
      <c r="BP7" s="39" t="s">
        <v>99</v>
      </c>
      <c r="BQ7" s="39">
        <v>110.15</v>
      </c>
      <c r="BR7" s="39">
        <v>117.66</v>
      </c>
      <c r="BS7" s="39">
        <v>104.42</v>
      </c>
      <c r="BT7" s="39">
        <v>112.09</v>
      </c>
      <c r="BU7" s="39" t="s">
        <v>99</v>
      </c>
      <c r="BV7" s="39">
        <v>73.34</v>
      </c>
      <c r="BW7" s="39">
        <v>76.739999999999995</v>
      </c>
      <c r="BX7" s="39">
        <v>75.28</v>
      </c>
      <c r="BY7" s="39">
        <v>73.7</v>
      </c>
      <c r="BZ7" s="39">
        <v>68.67</v>
      </c>
      <c r="CA7" s="39" t="s">
        <v>99</v>
      </c>
      <c r="CB7" s="39">
        <v>145.69</v>
      </c>
      <c r="CC7" s="39">
        <v>137.83000000000001</v>
      </c>
      <c r="CD7" s="39">
        <v>152.83000000000001</v>
      </c>
      <c r="CE7" s="39">
        <v>144.83000000000001</v>
      </c>
      <c r="CF7" s="39" t="s">
        <v>99</v>
      </c>
      <c r="CG7" s="39">
        <v>261.75</v>
      </c>
      <c r="CH7" s="39">
        <v>252.45</v>
      </c>
      <c r="CI7" s="39">
        <v>255.35</v>
      </c>
      <c r="CJ7" s="39">
        <v>261.02</v>
      </c>
      <c r="CK7" s="39">
        <v>264.82</v>
      </c>
      <c r="CL7" s="39" t="s">
        <v>99</v>
      </c>
      <c r="CM7" s="39">
        <v>64.150000000000006</v>
      </c>
      <c r="CN7" s="39">
        <v>67.099999999999994</v>
      </c>
      <c r="CO7" s="39">
        <v>64.17</v>
      </c>
      <c r="CP7" s="39">
        <v>61.51</v>
      </c>
      <c r="CQ7" s="39" t="s">
        <v>99</v>
      </c>
      <c r="CR7" s="39">
        <v>50.04</v>
      </c>
      <c r="CS7" s="39">
        <v>47.18</v>
      </c>
      <c r="CT7" s="39">
        <v>45.73</v>
      </c>
      <c r="CU7" s="39">
        <v>49.01</v>
      </c>
      <c r="CV7" s="39">
        <v>51.13</v>
      </c>
      <c r="CW7" s="39" t="s">
        <v>99</v>
      </c>
      <c r="CX7" s="39">
        <v>55.61</v>
      </c>
      <c r="CY7" s="39">
        <v>54.07</v>
      </c>
      <c r="CZ7" s="39">
        <v>56.48</v>
      </c>
      <c r="DA7" s="39">
        <v>56.57</v>
      </c>
      <c r="DB7" s="39" t="s">
        <v>99</v>
      </c>
      <c r="DC7" s="39">
        <v>83.83</v>
      </c>
      <c r="DD7" s="39">
        <v>80.209999999999994</v>
      </c>
      <c r="DE7" s="39">
        <v>80.25</v>
      </c>
      <c r="DF7" s="39">
        <v>76.569999999999993</v>
      </c>
      <c r="DG7" s="39">
        <v>76.64</v>
      </c>
      <c r="DH7" s="39" t="s">
        <v>99</v>
      </c>
      <c r="DI7" s="39">
        <v>33.86</v>
      </c>
      <c r="DJ7" s="39">
        <v>34.200000000000003</v>
      </c>
      <c r="DK7" s="39">
        <v>36.92</v>
      </c>
      <c r="DL7" s="39">
        <v>39.01</v>
      </c>
      <c r="DM7" s="39" t="s">
        <v>99</v>
      </c>
      <c r="DN7" s="39">
        <v>43.96</v>
      </c>
      <c r="DO7" s="39">
        <v>45.8</v>
      </c>
      <c r="DP7" s="39">
        <v>46.28</v>
      </c>
      <c r="DQ7" s="39">
        <v>49.34</v>
      </c>
      <c r="DR7" s="39">
        <v>40.79</v>
      </c>
      <c r="DS7" s="39" t="s">
        <v>99</v>
      </c>
      <c r="DT7" s="39">
        <v>4.51</v>
      </c>
      <c r="DU7" s="39">
        <v>4.49</v>
      </c>
      <c r="DV7" s="39">
        <v>4.49</v>
      </c>
      <c r="DW7" s="39">
        <v>4.49</v>
      </c>
      <c r="DX7" s="39" t="s">
        <v>99</v>
      </c>
      <c r="DY7" s="39">
        <v>11.91</v>
      </c>
      <c r="DZ7" s="39">
        <v>20.02</v>
      </c>
      <c r="EA7" s="39">
        <v>18.03</v>
      </c>
      <c r="EB7" s="39">
        <v>22.75</v>
      </c>
      <c r="EC7" s="39">
        <v>15.98</v>
      </c>
      <c r="ED7" s="39" t="s">
        <v>99</v>
      </c>
      <c r="EE7" s="39">
        <v>0</v>
      </c>
      <c r="EF7" s="39">
        <v>0</v>
      </c>
      <c r="EG7" s="39">
        <v>0</v>
      </c>
      <c r="EH7" s="39">
        <v>0</v>
      </c>
      <c r="EI7" s="39" t="s">
        <v>99</v>
      </c>
      <c r="EJ7" s="39">
        <v>0.67</v>
      </c>
      <c r="EK7" s="39">
        <v>0.52</v>
      </c>
      <c r="EL7" s="39">
        <v>0.46</v>
      </c>
      <c r="EM7" s="39">
        <v>0.43</v>
      </c>
      <c r="EN7" s="39">
        <v>0.44</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108</v>
      </c>
      <c r="D13" t="s">
        <v>108</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133019</cp:lastModifiedBy>
  <cp:lastPrinted>2021-02-08T08:09:00Z</cp:lastPrinted>
  <dcterms:created xsi:type="dcterms:W3CDTF">2020-12-04T02:12:49Z</dcterms:created>
  <dcterms:modified xsi:type="dcterms:W3CDTF">2021-02-08T08:09:03Z</dcterms:modified>
  <cp:category/>
</cp:coreProperties>
</file>