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26 那智勝浦町\"/>
    </mc:Choice>
  </mc:AlternateContent>
  <workbookProtection workbookAlgorithmName="SHA-512" workbookHashValue="BlLR1XUSGmEHYXMpsNTkyD5pffUbH9OKNRkEKDkFH9nujvWisNOW2ql440Jwh0HXS1LJYbFS3fIeY7ZCMuYY3A==" workbookSaltValue="glg9cuEZjsem7NjRpnmOO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<sst xmlns="http://schemas.openxmlformats.org/spreadsheetml/2006/main" count="228" uniqueCount="113">
  <si>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</si>
  <si>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</si>
  <si>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</si>
  <si>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</si>
  <si>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</si>
  <si>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</si>
  <si>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</si>
  <si>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</si>
  <si>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</si>
  <si>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</si>
  <si>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</si>
  <si>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</si>
  <si>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</si>
  <si>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</si>
  <si>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</si>
  <si>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</si>
  <si>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</si>
  <si>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</si>
  <si>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</si>
  <si>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</si>
  <si>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</si>
  <si>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</si>
  <si>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</si>
  <si>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</si>
  <si>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</si>
  <si>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</si>
  <si>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</si>
  <si>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</si>
  <si>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</si>
  <si>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</si>
  <si>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</si>
  <si>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</si>
  <si>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</si>
  <si>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</si>
  <si>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</si>
  <si>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</si>
  <si>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</si>
  <si>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</si>
  <si>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</si>
  <si>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</si>
  <si>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</si>
  <si>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</si>
  <si>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</si>
  <si>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</si>
  <si>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</si>
  <si>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</si>
  <si>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</si>
  <si>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</si>
  <si>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</si>
  <si>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</si>
  <si>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</si>
  <si>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</si>
  <si>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</si>
  <si>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</si>
  <si>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</si>
  <si>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</si>
  <si>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</si>
  <si>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</si>
  <si>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</si>
  <si>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</si>
  <si>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</si>
  <si>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</si>
  <si>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</si>
  <si>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</si>
  <si>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</si>
  <si>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</si>
  <si>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</si>
  <si>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</si>
  <si>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</si>
  <si>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</si>
  <si>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</si>
  <si>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</si>
  <si>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</si>
  <si>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</si>
  <si>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</si>
  <si>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</si>
  <si>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</si>
  <si>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</si>
  <si>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</si>
  <si>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</si>
  <si>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</si>
  <si>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</si>
  <si>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</si>
  <si>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</si>
  <si>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</si>
  <si>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</si>
  <si>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</si>
  <si>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</si>
  <si>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</si>
  <si>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</si>
  <si>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</si>
  <si>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</si>
  <si>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</si>
  <si>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那智勝浦町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</si>
  <si>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</si>
  <si>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</si>
  <si>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</si>
  <si>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</si>
  <si>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</si>
  <si>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</si>
  <si>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</si>
  <si>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</si>
  <si>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</si>
  <si>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</si>
  <si>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</si>
  <si>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</si>
  <si>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</si>
  <si>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</si>
  <si>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</si>
  <si>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</si>
  <si>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平成24年度～28年度に実施した簡易水道統合整備事業等による借入金、減価償却費の増加に伴い、経常収支比率が100％を下回る状態が続いている。
　平成28年度末で簡易水道事業と統合したことにより企業債残高が特に増加しており、起債の償還が増えたことにより流動比率・料金回収率が減少傾向、給水原価は上昇傾向となっている。また、累積欠損金比率についても水道使用量の減少等による営業収益の減と減価償却費の影響により増加している。
　効率性については、簡易水道事業との統合に合わせ、現状に見合った施設規模へ見直しを行ったため、施設利用率の向上が認められるものの、有収率は類似団体と比較しても低く、今後も継続した施設更新が必要である。</t>
    <rPh sb="1" eb="3">
      <t>ヘイセイ</t>
    </rPh>
    <rPh sb="5" eb="7">
      <t>ネンド</t>
    </rPh>
    <rPh sb="10" eb="12">
      <t>ネンド</t>
    </rPh>
    <rPh sb="13" eb="15">
      <t>ジッシ</t>
    </rPh>
    <rPh sb="17" eb="21">
      <t>カンイスイドウ</t>
    </rPh>
    <rPh sb="21" eb="23">
      <t>トウゴウ</t>
    </rPh>
    <rPh sb="23" eb="25">
      <t>セイビ</t>
    </rPh>
    <rPh sb="25" eb="27">
      <t>ジギョウ</t>
    </rPh>
    <rPh sb="27" eb="28">
      <t>トウ</t>
    </rPh>
    <rPh sb="31" eb="33">
      <t>カリイレ</t>
    </rPh>
    <rPh sb="33" eb="34">
      <t>キン</t>
    </rPh>
    <rPh sb="35" eb="37">
      <t>ゲンカ</t>
    </rPh>
    <rPh sb="37" eb="39">
      <t>ショウキャク</t>
    </rPh>
    <rPh sb="39" eb="40">
      <t>ヒ</t>
    </rPh>
    <rPh sb="41" eb="43">
      <t>ゾウカ</t>
    </rPh>
    <rPh sb="44" eb="45">
      <t>トモナ</t>
    </rPh>
    <rPh sb="47" eb="49">
      <t>ケイジョウ</t>
    </rPh>
    <rPh sb="49" eb="51">
      <t>シュウシ</t>
    </rPh>
    <rPh sb="51" eb="53">
      <t>ヒリツ</t>
    </rPh>
    <rPh sb="59" eb="61">
      <t>シタマワ</t>
    </rPh>
    <rPh sb="62" eb="64">
      <t>ジョウタイ</t>
    </rPh>
    <rPh sb="65" eb="66">
      <t>ツヅ</t>
    </rPh>
    <rPh sb="73" eb="75">
      <t>ヘイセイ</t>
    </rPh>
    <rPh sb="77" eb="79">
      <t>ネンド</t>
    </rPh>
    <rPh sb="79" eb="80">
      <t>マツ</t>
    </rPh>
    <rPh sb="81" eb="83">
      <t>カンイ</t>
    </rPh>
    <rPh sb="83" eb="85">
      <t>スイドウ</t>
    </rPh>
    <rPh sb="85" eb="87">
      <t>ジギョウ</t>
    </rPh>
    <rPh sb="88" eb="90">
      <t>トウゴウ</t>
    </rPh>
    <rPh sb="97" eb="100">
      <t>キギョウサイ</t>
    </rPh>
    <rPh sb="100" eb="102">
      <t>ザンダカ</t>
    </rPh>
    <rPh sb="103" eb="104">
      <t>トク</t>
    </rPh>
    <rPh sb="105" eb="107">
      <t>ゾウカ</t>
    </rPh>
    <rPh sb="112" eb="114">
      <t>キサイ</t>
    </rPh>
    <rPh sb="115" eb="117">
      <t>ショウカン</t>
    </rPh>
    <rPh sb="118" eb="119">
      <t>フ</t>
    </rPh>
    <rPh sb="126" eb="128">
      <t>リュウドウ</t>
    </rPh>
    <rPh sb="128" eb="130">
      <t>ヒリツ</t>
    </rPh>
    <rPh sb="131" eb="133">
      <t>リョウキン</t>
    </rPh>
    <rPh sb="133" eb="135">
      <t>カイシュウ</t>
    </rPh>
    <rPh sb="135" eb="136">
      <t>リツ</t>
    </rPh>
    <rPh sb="137" eb="139">
      <t>ゲンショウ</t>
    </rPh>
    <rPh sb="139" eb="141">
      <t>ケイコウ</t>
    </rPh>
    <rPh sb="142" eb="144">
      <t>キュウスイ</t>
    </rPh>
    <rPh sb="144" eb="146">
      <t>ゲンカ</t>
    </rPh>
    <rPh sb="147" eb="149">
      <t>ジョウショウ</t>
    </rPh>
    <rPh sb="149" eb="151">
      <t>ケイコウ</t>
    </rPh>
    <rPh sb="161" eb="165">
      <t>ルイセキケッソン</t>
    </rPh>
    <rPh sb="165" eb="166">
      <t>キン</t>
    </rPh>
    <rPh sb="166" eb="168">
      <t>ヒリツ</t>
    </rPh>
    <rPh sb="173" eb="175">
      <t>スイドウ</t>
    </rPh>
    <rPh sb="175" eb="178">
      <t>シヨウリョウ</t>
    </rPh>
    <rPh sb="179" eb="181">
      <t>ゲンショウ</t>
    </rPh>
    <rPh sb="181" eb="182">
      <t>トウ</t>
    </rPh>
    <rPh sb="185" eb="187">
      <t>エイギョウ</t>
    </rPh>
    <rPh sb="187" eb="189">
      <t>シュウエキ</t>
    </rPh>
    <rPh sb="190" eb="191">
      <t>ゲン</t>
    </rPh>
    <rPh sb="192" eb="194">
      <t>ゲンカ</t>
    </rPh>
    <rPh sb="194" eb="196">
      <t>ショウキャク</t>
    </rPh>
    <rPh sb="196" eb="197">
      <t>ヒ</t>
    </rPh>
    <rPh sb="198" eb="200">
      <t>エイキョウ</t>
    </rPh>
    <rPh sb="203" eb="205">
      <t>ゾウカ</t>
    </rPh>
    <rPh sb="221" eb="225">
      <t>カンイスイドウ</t>
    </rPh>
    <rPh sb="225" eb="227">
      <t>ジギョウ</t>
    </rPh>
    <rPh sb="229" eb="231">
      <t>トウゴウ</t>
    </rPh>
    <rPh sb="232" eb="233">
      <t>ア</t>
    </rPh>
    <rPh sb="236" eb="238">
      <t>ゲンジョウ</t>
    </rPh>
    <rPh sb="239" eb="241">
      <t>ミア</t>
    </rPh>
    <rPh sb="243" eb="245">
      <t>シセツ</t>
    </rPh>
    <rPh sb="245" eb="247">
      <t>キボ</t>
    </rPh>
    <rPh sb="248" eb="250">
      <t>ミナオ</t>
    </rPh>
    <rPh sb="252" eb="253">
      <t>オコナ</t>
    </rPh>
    <rPh sb="258" eb="262">
      <t>シセツリヨウ</t>
    </rPh>
    <rPh sb="262" eb="263">
      <t>リツ</t>
    </rPh>
    <rPh sb="264" eb="266">
      <t>コウジョウ</t>
    </rPh>
    <rPh sb="267" eb="268">
      <t>ミト</t>
    </rPh>
    <rPh sb="276" eb="279">
      <t>ユウシュウリツ</t>
    </rPh>
    <rPh sb="280" eb="282">
      <t>ルイジ</t>
    </rPh>
    <rPh sb="282" eb="284">
      <t>ダンタイ</t>
    </rPh>
    <rPh sb="285" eb="287">
      <t>ヒカク</t>
    </rPh>
    <rPh sb="290" eb="291">
      <t>ヒク</t>
    </rPh>
    <rPh sb="293" eb="295">
      <t>コンゴ</t>
    </rPh>
    <rPh sb="296" eb="298">
      <t>ケイゾク</t>
    </rPh>
    <rPh sb="300" eb="302">
      <t>シセツ</t>
    </rPh>
    <rPh sb="302" eb="304">
      <t>コウシン</t>
    </rPh>
    <rPh sb="305" eb="307">
      <t>ヒツヨウ</t>
    </rPh>
    <phoneticPr fontId="4"/>
  </si>
  <si>
    <t>　管路更新率について、平成27、28年度は簡易水道統合整備事業、平成30年度、令和元年度は災害復旧事業が主な工事となったため類似団体と比較して低くなっている。今後、施設の老朽化がさらに進んでいく中で、施設更新の投資的費用を増加する必要がある。</t>
    <rPh sb="1" eb="3">
      <t>カンロ</t>
    </rPh>
    <rPh sb="3" eb="5">
      <t>コウシン</t>
    </rPh>
    <rPh sb="5" eb="6">
      <t>リツ</t>
    </rPh>
    <rPh sb="11" eb="13">
      <t>ヘイセイ</t>
    </rPh>
    <rPh sb="18" eb="20">
      <t>ネンド</t>
    </rPh>
    <rPh sb="21" eb="23">
      <t>カンイ</t>
    </rPh>
    <rPh sb="23" eb="25">
      <t>スイドウ</t>
    </rPh>
    <rPh sb="25" eb="27">
      <t>トウゴウ</t>
    </rPh>
    <rPh sb="27" eb="29">
      <t>セイビ</t>
    </rPh>
    <rPh sb="29" eb="31">
      <t>ジギョウ</t>
    </rPh>
    <rPh sb="32" eb="34">
      <t>ヘイセイ</t>
    </rPh>
    <rPh sb="36" eb="38">
      <t>ネンド</t>
    </rPh>
    <rPh sb="39" eb="41">
      <t>レイワ</t>
    </rPh>
    <rPh sb="41" eb="43">
      <t>ガンネン</t>
    </rPh>
    <rPh sb="43" eb="44">
      <t>ド</t>
    </rPh>
    <rPh sb="45" eb="47">
      <t>サイガイ</t>
    </rPh>
    <rPh sb="47" eb="49">
      <t>フッキュウ</t>
    </rPh>
    <rPh sb="49" eb="51">
      <t>ジギョウ</t>
    </rPh>
    <rPh sb="52" eb="53">
      <t>オモ</t>
    </rPh>
    <rPh sb="54" eb="56">
      <t>コウジ</t>
    </rPh>
    <rPh sb="62" eb="64">
      <t>ルイジ</t>
    </rPh>
    <rPh sb="64" eb="66">
      <t>ダンタイ</t>
    </rPh>
    <rPh sb="67" eb="69">
      <t>ヒカク</t>
    </rPh>
    <rPh sb="71" eb="72">
      <t>ヒク</t>
    </rPh>
    <rPh sb="79" eb="81">
      <t>コンゴ</t>
    </rPh>
    <rPh sb="82" eb="84">
      <t>シセツ</t>
    </rPh>
    <rPh sb="85" eb="88">
      <t>ロウキュウカ</t>
    </rPh>
    <rPh sb="92" eb="93">
      <t>スス</t>
    </rPh>
    <rPh sb="97" eb="98">
      <t>ナカ</t>
    </rPh>
    <rPh sb="100" eb="102">
      <t>シセツ</t>
    </rPh>
    <rPh sb="102" eb="104">
      <t>コウシン</t>
    </rPh>
    <rPh sb="105" eb="108">
      <t>トウシテキ</t>
    </rPh>
    <rPh sb="108" eb="110">
      <t>ヒヨウ</t>
    </rPh>
    <rPh sb="111" eb="113">
      <t>ゾウカ</t>
    </rPh>
    <rPh sb="115" eb="117">
      <t>ヒツヨウ</t>
    </rPh>
    <phoneticPr fontId="4"/>
  </si>
  <si>
    <t>　人口減少や観光施設の水道使用量の減少等により収入の減少が続いている。加えて、簡易水道統合整備事業、災害復旧事業の実施により経営状況は厳しいものとなっている。
　特に企業債残高対給水収益比率が平均値を大きく上回る数値となっており、今後は起債の抑制も検討していく必要がある。しかしながら、施設の老朽化も進んでいることから、財源確保を念頭においた上での施設更新計画・財政計画を策定していく必要がある。</t>
    <rPh sb="1" eb="3">
      <t>ジンコウ</t>
    </rPh>
    <rPh sb="3" eb="5">
      <t>ゲンショウ</t>
    </rPh>
    <rPh sb="6" eb="8">
      <t>カンコウ</t>
    </rPh>
    <rPh sb="8" eb="10">
      <t>シセツ</t>
    </rPh>
    <rPh sb="11" eb="13">
      <t>スイドウ</t>
    </rPh>
    <rPh sb="13" eb="16">
      <t>シヨウリョウ</t>
    </rPh>
    <rPh sb="17" eb="19">
      <t>ゲンショウ</t>
    </rPh>
    <rPh sb="19" eb="20">
      <t>トウ</t>
    </rPh>
    <rPh sb="23" eb="25">
      <t>シュウニュウ</t>
    </rPh>
    <rPh sb="26" eb="28">
      <t>ゲンショウ</t>
    </rPh>
    <rPh sb="29" eb="30">
      <t>ツヅ</t>
    </rPh>
    <rPh sb="35" eb="36">
      <t>クワ</t>
    </rPh>
    <rPh sb="39" eb="43">
      <t>カンイスイドウ</t>
    </rPh>
    <rPh sb="43" eb="45">
      <t>トウゴウ</t>
    </rPh>
    <rPh sb="45" eb="47">
      <t>セイビ</t>
    </rPh>
    <rPh sb="47" eb="49">
      <t>ジギョウ</t>
    </rPh>
    <rPh sb="50" eb="52">
      <t>サイガイ</t>
    </rPh>
    <rPh sb="52" eb="54">
      <t>フッキュウ</t>
    </rPh>
    <rPh sb="54" eb="56">
      <t>ジギョウ</t>
    </rPh>
    <rPh sb="57" eb="59">
      <t>ジッシ</t>
    </rPh>
    <rPh sb="62" eb="64">
      <t>ケイエイ</t>
    </rPh>
    <rPh sb="64" eb="66">
      <t>ジョウキョウ</t>
    </rPh>
    <rPh sb="67" eb="68">
      <t>キビ</t>
    </rPh>
    <rPh sb="81" eb="82">
      <t>トク</t>
    </rPh>
    <rPh sb="83" eb="85">
      <t>キギョウ</t>
    </rPh>
    <rPh sb="85" eb="86">
      <t>サイ</t>
    </rPh>
    <rPh sb="86" eb="88">
      <t>ザンダカ</t>
    </rPh>
    <rPh sb="88" eb="89">
      <t>タイ</t>
    </rPh>
    <rPh sb="89" eb="91">
      <t>キュウスイ</t>
    </rPh>
    <rPh sb="91" eb="93">
      <t>シュウエキ</t>
    </rPh>
    <rPh sb="93" eb="95">
      <t>ヒリツ</t>
    </rPh>
    <rPh sb="96" eb="99">
      <t>ヘイキンチ</t>
    </rPh>
    <rPh sb="100" eb="101">
      <t>オオ</t>
    </rPh>
    <rPh sb="103" eb="105">
      <t>ウワマワ</t>
    </rPh>
    <rPh sb="106" eb="108">
      <t>スウチ</t>
    </rPh>
    <rPh sb="115" eb="117">
      <t>コンゴ</t>
    </rPh>
    <rPh sb="118" eb="120">
      <t>キサイ</t>
    </rPh>
    <rPh sb="121" eb="123">
      <t>ヨクセイ</t>
    </rPh>
    <rPh sb="124" eb="126">
      <t>ケントウ</t>
    </rPh>
    <rPh sb="130" eb="132">
      <t>ヒツヨウ</t>
    </rPh>
    <rPh sb="143" eb="145">
      <t>シセツ</t>
    </rPh>
    <rPh sb="146" eb="149">
      <t>ロウキュウカ</t>
    </rPh>
    <rPh sb="150" eb="151">
      <t>スス</t>
    </rPh>
    <rPh sb="160" eb="162">
      <t>ザイゲン</t>
    </rPh>
    <rPh sb="162" eb="164">
      <t>カクホ</t>
    </rPh>
    <rPh sb="165" eb="167">
      <t>ネントウ</t>
    </rPh>
    <rPh sb="171" eb="172">
      <t>ウエ</t>
    </rPh>
    <rPh sb="174" eb="176">
      <t>シセツ</t>
    </rPh>
    <rPh sb="176" eb="178">
      <t>コウシン</t>
    </rPh>
    <rPh sb="178" eb="180">
      <t>ケイカク</t>
    </rPh>
    <rPh sb="181" eb="183">
      <t>ザイセイ</t>
    </rPh>
    <rPh sb="183" eb="185">
      <t>ケイカク</t>
    </rPh>
    <rPh sb="186" eb="188">
      <t>サクテイ</t>
    </rPh>
    <rPh sb="192" eb="1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</si>
</sst>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0.25</c:v>
                </c:pt>
                <c:pt idx="1">
                  <c:v>0.15</c:v>
                </c:pt>
                <c:pt idx="2">
                  <c:v>0.33</c:v>
                </c:pt>
                <c:pt idx="3">
                  <c:v>0.21</c:v>
                </c:pt>
                <c:pt idx="4">
                  <c:v>0.26</c:v>
                </c:pt>
              </c:numCache>
            </c:numRef>
          </c:val>
          <c:extLst>
            <c:ext xmlns:c16="http://schemas.microsoft.com/office/drawing/2014/chart" uri="{C3380CC4-5D6E-409C-BE32-E72D297353CC}">
              <c16:uniqueId val="{00000000-B29A-46BB-81F8-FBE328EB2C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B29A-46BB-81F8-FBE328EB2C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56.32</c:v>
                </c:pt>
                <c:pt idx="1">
                  <c:v>55.17</c:v>
                </c:pt>
                <c:pt idx="2">
                  <c:v>62.59</c:v>
                </c:pt>
                <c:pt idx="3">
                  <c:v>61.29</c:v>
                </c:pt>
                <c:pt idx="4">
                  <c:v>62.96</c:v>
                </c:pt>
              </c:numCache>
            </c:numRef>
          </c:val>
          <c:extLst>
            <c:ext xmlns:c16="http://schemas.microsoft.com/office/drawing/2014/chart" uri="{C3380CC4-5D6E-409C-BE32-E72D297353CC}">
              <c16:uniqueId val="{00000000-5E86-4DD9-BA97-3A653D3D8D3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5E86-4DD9-BA97-3A653D3D8D3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63.38</c:v>
                </c:pt>
                <c:pt idx="1">
                  <c:v>63.87</c:v>
                </c:pt>
                <c:pt idx="2">
                  <c:v>67.45</c:v>
                </c:pt>
                <c:pt idx="3">
                  <c:v>67.760000000000005</c:v>
                </c:pt>
                <c:pt idx="4">
                  <c:v>63.82</c:v>
                </c:pt>
              </c:numCache>
            </c:numRef>
          </c:val>
          <c:extLst>
            <c:ext xmlns:c16="http://schemas.microsoft.com/office/drawing/2014/chart" uri="{C3380CC4-5D6E-409C-BE32-E72D297353CC}">
              <c16:uniqueId val="{00000000-7C7D-4878-9273-613872025E8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7C7D-4878-9273-613872025E8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98.13</c:v>
                </c:pt>
                <c:pt idx="1">
                  <c:v>92.71</c:v>
                </c:pt>
                <c:pt idx="2">
                  <c:v>85.57</c:v>
                </c:pt>
                <c:pt idx="3">
                  <c:v>87.41</c:v>
                </c:pt>
                <c:pt idx="4">
                  <c:v>85.07</c:v>
                </c:pt>
              </c:numCache>
            </c:numRef>
          </c:val>
          <c:extLst>
            <c:ext xmlns:c16="http://schemas.microsoft.com/office/drawing/2014/chart" uri="{C3380CC4-5D6E-409C-BE32-E72D297353CC}">
              <c16:uniqueId val="{00000000-07F2-49A9-B7D7-7C2FE9E8249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07F2-49A9-B7D7-7C2FE9E8249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40.53</c:v>
                </c:pt>
                <c:pt idx="1">
                  <c:v>42.95</c:v>
                </c:pt>
                <c:pt idx="2">
                  <c:v>38.24</c:v>
                </c:pt>
                <c:pt idx="3">
                  <c:v>40.799999999999997</c:v>
                </c:pt>
                <c:pt idx="4">
                  <c:v>43.27</c:v>
                </c:pt>
              </c:numCache>
            </c:numRef>
          </c:val>
          <c:extLst>
            <c:ext xmlns:c16="http://schemas.microsoft.com/office/drawing/2014/chart" uri="{C3380CC4-5D6E-409C-BE32-E72D297353CC}">
              <c16:uniqueId val="{00000000-1CCA-4869-8649-61517C8BBDC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1CCA-4869-8649-61517C8BBDC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33.86</c:v>
                </c:pt>
                <c:pt idx="1">
                  <c:v>35.04</c:v>
                </c:pt>
                <c:pt idx="2">
                  <c:v>29.39</c:v>
                </c:pt>
                <c:pt idx="3">
                  <c:v>20.5</c:v>
                </c:pt>
                <c:pt idx="4">
                  <c:v>21.92</c:v>
                </c:pt>
              </c:numCache>
            </c:numRef>
          </c:val>
          <c:extLst>
            <c:ext xmlns:c16="http://schemas.microsoft.com/office/drawing/2014/chart" uri="{C3380CC4-5D6E-409C-BE32-E72D297353CC}">
              <c16:uniqueId val="{00000000-9A4D-4998-8A12-3F14E73A963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9A4D-4998-8A12-3F14E73A963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formatCode="#,##0.00;&quot;△&quot;#,##0.00;&quot;-&quot;">
                  <c:v>1.31</c:v>
                </c:pt>
                <c:pt idx="4" formatCode="#,##0.00;&quot;△&quot;#,##0.00;&quot;-&quot;">
                  <c:v>21.09</c:v>
                </c:pt>
              </c:numCache>
            </c:numRef>
          </c:val>
          <c:extLst>
            <c:ext xmlns:c16="http://schemas.microsoft.com/office/drawing/2014/chart" uri="{C3380CC4-5D6E-409C-BE32-E72D297353CC}">
              <c16:uniqueId val="{00000000-8627-4897-A95D-0FBB5CD97FF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8627-4897-A95D-0FBB5CD97FF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376.1</c:v>
                </c:pt>
                <c:pt idx="1">
                  <c:v>402.54</c:v>
                </c:pt>
                <c:pt idx="2">
                  <c:v>242.77</c:v>
                </c:pt>
                <c:pt idx="3">
                  <c:v>307.14999999999998</c:v>
                </c:pt>
                <c:pt idx="4">
                  <c:v>200.7</c:v>
                </c:pt>
              </c:numCache>
            </c:numRef>
          </c:val>
          <c:extLst>
            <c:ext xmlns:c16="http://schemas.microsoft.com/office/drawing/2014/chart" uri="{C3380CC4-5D6E-409C-BE32-E72D297353CC}">
              <c16:uniqueId val="{00000000-F76E-43D9-9D5B-DD5DA8DF28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F76E-43D9-9D5B-DD5DA8DF28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834.62</c:v>
                </c:pt>
                <c:pt idx="1">
                  <c:v>828.35</c:v>
                </c:pt>
                <c:pt idx="2">
                  <c:v>1041.72</c:v>
                </c:pt>
                <c:pt idx="3">
                  <c:v>1027.72</c:v>
                </c:pt>
                <c:pt idx="4">
                  <c:v>1055.48</c:v>
                </c:pt>
              </c:numCache>
            </c:numRef>
          </c:val>
          <c:extLst>
            <c:ext xmlns:c16="http://schemas.microsoft.com/office/drawing/2014/chart" uri="{C3380CC4-5D6E-409C-BE32-E72D297353CC}">
              <c16:uniqueId val="{00000000-1C3C-45A4-AF7E-959BA66913D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1C3C-45A4-AF7E-959BA66913D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94.94</c:v>
                </c:pt>
                <c:pt idx="1">
                  <c:v>89.34</c:v>
                </c:pt>
                <c:pt idx="2">
                  <c:v>82.08</c:v>
                </c:pt>
                <c:pt idx="3">
                  <c:v>84.38</c:v>
                </c:pt>
                <c:pt idx="4">
                  <c:v>82.58</c:v>
                </c:pt>
              </c:numCache>
            </c:numRef>
          </c:val>
          <c:extLst>
            <c:ext xmlns:c16="http://schemas.microsoft.com/office/drawing/2014/chart" uri="{C3380CC4-5D6E-409C-BE32-E72D297353CC}">
              <c16:uniqueId val="{00000000-0B32-47EA-9CE5-9C0B40E3953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0B32-47EA-9CE5-9C0B40E3953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189.07</c:v>
                </c:pt>
                <c:pt idx="1">
                  <c:v>200.51</c:v>
                </c:pt>
                <c:pt idx="2">
                  <c:v>215.29</c:v>
                </c:pt>
                <c:pt idx="3">
                  <c:v>210.63</c:v>
                </c:pt>
                <c:pt idx="4">
                  <c:v>213.92</c:v>
                </c:pt>
              </c:numCache>
            </c:numRef>
          </c:val>
          <c:extLst>
            <c:ext xmlns:c16="http://schemas.microsoft.com/office/drawing/2014/chart" uri="{C3380CC4-5D6E-409C-BE32-E72D297353CC}">
              <c16:uniqueId val="{00000000-AE9C-478B-9C42-EC083F3F57E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AE9C-478B-9C42-EC083F3F57E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那智勝浦町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14904</v>
      </c>
      <c r="AM8" s="61"/>
      <c r="AN8" s="61"/>
      <c r="AO8" s="61"/>
      <c r="AP8" s="61"/>
      <c r="AQ8" s="61"/>
      <c r="AR8" s="61"/>
      <c r="AS8" s="61"/>
      <c r="AT8" s="52">
        <f>データ!$S$6</f>
        <v>183.31</v>
      </c>
      <c r="AU8" s="53"/>
      <c r="AV8" s="53"/>
      <c r="AW8" s="53"/>
      <c r="AX8" s="53"/>
      <c r="AY8" s="53"/>
      <c r="AZ8" s="53"/>
      <c r="BA8" s="53"/>
      <c r="BB8" s="54">
        <f>データ!$T$6</f>
        <v>81.3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42.05</v>
      </c>
      <c r="J10" s="53"/>
      <c r="K10" s="53"/>
      <c r="L10" s="53"/>
      <c r="M10" s="53"/>
      <c r="N10" s="53"/>
      <c r="O10" s="64"/>
      <c r="P10" s="54">
        <f>データ!$P$6</f>
        <v>96.38</v>
      </c>
      <c r="Q10" s="54"/>
      <c r="R10" s="54"/>
      <c r="S10" s="54"/>
      <c r="T10" s="54"/>
      <c r="U10" s="54"/>
      <c r="V10" s="54"/>
      <c r="W10" s="61">
        <f>データ!$Q$6</f>
        <v>2890</v>
      </c>
      <c r="X10" s="61"/>
      <c r="Y10" s="61"/>
      <c r="Z10" s="61"/>
      <c r="AA10" s="61"/>
      <c r="AB10" s="61"/>
      <c r="AC10" s="61"/>
      <c r="AD10" s="2"/>
      <c r="AE10" s="2"/>
      <c r="AF10" s="2"/>
      <c r="AG10" s="2"/>
      <c r="AH10" s="4"/>
      <c r="AI10" s="4"/>
      <c r="AJ10" s="4"/>
      <c r="AK10" s="4"/>
      <c r="AL10" s="61">
        <f>データ!$U$6</f>
        <v>14238</v>
      </c>
      <c r="AM10" s="61"/>
      <c r="AN10" s="61"/>
      <c r="AO10" s="61"/>
      <c r="AP10" s="61"/>
      <c r="AQ10" s="61"/>
      <c r="AR10" s="61"/>
      <c r="AS10" s="61"/>
      <c r="AT10" s="52">
        <f>データ!$V$6</f>
        <v>77.430000000000007</v>
      </c>
      <c r="AU10" s="53"/>
      <c r="AV10" s="53"/>
      <c r="AW10" s="53"/>
      <c r="AX10" s="53"/>
      <c r="AY10" s="53"/>
      <c r="AZ10" s="53"/>
      <c r="BA10" s="53"/>
      <c r="BB10" s="54">
        <f>データ!$W$6</f>
        <v>183.88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UZSagHakhk3x9aVO6Cw27MIsadEY9aVjVebbMOInvR7BqMeJZj/6h5pJKnhC8qj8fDfGZwj9ks7AhkboFUiCg==" saltValue="Mcd7VbdV6jWMlSeeCdvAk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304212</v>
      </c>
      <c r="D6" s="34">
        <f t="shared" si="3"/>
        <v>46</v>
      </c>
      <c r="E6" s="34">
        <f t="shared" si="3"/>
        <v>1</v>
      </c>
      <c r="F6" s="34">
        <f t="shared" si="3"/>
        <v>0</v>
      </c>
      <c r="G6" s="34">
        <f t="shared" si="3"/>
        <v>1</v>
      </c>
      <c r="H6" s="34" t="str">
        <f t="shared" si="3"/>
        <v>和歌山県　那智勝浦町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42.05</v>
      </c>
      <c r="P6" s="35">
        <f t="shared" si="3"/>
        <v>96.38</v>
      </c>
      <c r="Q6" s="35">
        <f t="shared" si="3"/>
        <v>2890</v>
      </c>
      <c r="R6" s="35">
        <f t="shared" si="3"/>
        <v>14904</v>
      </c>
      <c r="S6" s="35">
        <f t="shared" si="3"/>
        <v>183.31</v>
      </c>
      <c r="T6" s="35">
        <f t="shared" si="3"/>
        <v>81.3</v>
      </c>
      <c r="U6" s="35">
        <f t="shared" si="3"/>
        <v>14238</v>
      </c>
      <c r="V6" s="35">
        <f t="shared" si="3"/>
        <v>77.430000000000007</v>
      </c>
      <c r="W6" s="35">
        <f t="shared" si="3"/>
        <v>183.88</v>
      </c>
      <c r="X6" s="36">
        <f>IF(X7="",NA(),X7)</f>
        <v>98.13</v>
      </c>
      <c r="Y6" s="36">
        <f t="shared" ref="Y6:AG6" si="4">IF(Y7="",NA(),Y7)</f>
        <v>92.71</v>
      </c>
      <c r="Z6" s="36">
        <f t="shared" si="4"/>
        <v>85.57</v>
      </c>
      <c r="AA6" s="36">
        <f t="shared" si="4"/>
        <v>87.41</v>
      </c>
      <c r="AB6" s="36">
        <f t="shared" si="4"/>
        <v>85.07</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6">
        <f t="shared" si="5"/>
        <v>1.31</v>
      </c>
      <c r="AM6" s="36">
        <f t="shared" si="5"/>
        <v>21.09</v>
      </c>
      <c r="AN6" s="36">
        <f t="shared" si="5"/>
        <v>9.35</v>
      </c>
      <c r="AO6" s="36">
        <f t="shared" si="5"/>
        <v>10.130000000000001</v>
      </c>
      <c r="AP6" s="36">
        <f t="shared" si="5"/>
        <v>7.31</v>
      </c>
      <c r="AQ6" s="36">
        <f t="shared" si="5"/>
        <v>7.48</v>
      </c>
      <c r="AR6" s="36">
        <f t="shared" si="5"/>
        <v>11.94</v>
      </c>
      <c r="AS6" s="35" t="str">
        <f>IF(AS7="","",IF(AS7="-","【-】","【"&amp;SUBSTITUTE(TEXT(AS7,"#,##0.00"),"-","△")&amp;"】"))</f>
        <v>【1.08】</v>
      </c>
      <c r="AT6" s="36">
        <f>IF(AT7="",NA(),AT7)</f>
        <v>376.1</v>
      </c>
      <c r="AU6" s="36">
        <f t="shared" ref="AU6:BC6" si="6">IF(AU7="",NA(),AU7)</f>
        <v>402.54</v>
      </c>
      <c r="AV6" s="36">
        <f t="shared" si="6"/>
        <v>242.77</v>
      </c>
      <c r="AW6" s="36">
        <f t="shared" si="6"/>
        <v>307.14999999999998</v>
      </c>
      <c r="AX6" s="36">
        <f t="shared" si="6"/>
        <v>200.7</v>
      </c>
      <c r="AY6" s="36">
        <f t="shared" si="6"/>
        <v>398.29</v>
      </c>
      <c r="AZ6" s="36">
        <f t="shared" si="6"/>
        <v>388.67</v>
      </c>
      <c r="BA6" s="36">
        <f t="shared" si="6"/>
        <v>355.27</v>
      </c>
      <c r="BB6" s="36">
        <f t="shared" si="6"/>
        <v>359.7</v>
      </c>
      <c r="BC6" s="36">
        <f t="shared" si="6"/>
        <v>362.93</v>
      </c>
      <c r="BD6" s="35" t="str">
        <f>IF(BD7="","",IF(BD7="-","【-】","【"&amp;SUBSTITUTE(TEXT(BD7,"#,##0.00"),"-","△")&amp;"】"))</f>
        <v>【264.97】</v>
      </c>
      <c r="BE6" s="36">
        <f>IF(BE7="",NA(),BE7)</f>
        <v>834.62</v>
      </c>
      <c r="BF6" s="36">
        <f t="shared" ref="BF6:BN6" si="7">IF(BF7="",NA(),BF7)</f>
        <v>828.35</v>
      </c>
      <c r="BG6" s="36">
        <f t="shared" si="7"/>
        <v>1041.72</v>
      </c>
      <c r="BH6" s="36">
        <f t="shared" si="7"/>
        <v>1027.72</v>
      </c>
      <c r="BI6" s="36">
        <f t="shared" si="7"/>
        <v>1055.48</v>
      </c>
      <c r="BJ6" s="36">
        <f t="shared" si="7"/>
        <v>431</v>
      </c>
      <c r="BK6" s="36">
        <f t="shared" si="7"/>
        <v>422.5</v>
      </c>
      <c r="BL6" s="36">
        <f t="shared" si="7"/>
        <v>458.27</v>
      </c>
      <c r="BM6" s="36">
        <f t="shared" si="7"/>
        <v>447.01</v>
      </c>
      <c r="BN6" s="36">
        <f t="shared" si="7"/>
        <v>439.05</v>
      </c>
      <c r="BO6" s="35" t="str">
        <f>IF(BO7="","",IF(BO7="-","【-】","【"&amp;SUBSTITUTE(TEXT(BO7,"#,##0.00"),"-","△")&amp;"】"))</f>
        <v>【266.61】</v>
      </c>
      <c r="BP6" s="36">
        <f>IF(BP7="",NA(),BP7)</f>
        <v>94.94</v>
      </c>
      <c r="BQ6" s="36">
        <f t="shared" ref="BQ6:BY6" si="8">IF(BQ7="",NA(),BQ7)</f>
        <v>89.34</v>
      </c>
      <c r="BR6" s="36">
        <f t="shared" si="8"/>
        <v>82.08</v>
      </c>
      <c r="BS6" s="36">
        <f t="shared" si="8"/>
        <v>84.38</v>
      </c>
      <c r="BT6" s="36">
        <f t="shared" si="8"/>
        <v>82.58</v>
      </c>
      <c r="BU6" s="36">
        <f t="shared" si="8"/>
        <v>100.82</v>
      </c>
      <c r="BV6" s="36">
        <f t="shared" si="8"/>
        <v>101.64</v>
      </c>
      <c r="BW6" s="36">
        <f t="shared" si="8"/>
        <v>96.77</v>
      </c>
      <c r="BX6" s="36">
        <f t="shared" si="8"/>
        <v>95.81</v>
      </c>
      <c r="BY6" s="36">
        <f t="shared" si="8"/>
        <v>95.26</v>
      </c>
      <c r="BZ6" s="35" t="str">
        <f>IF(BZ7="","",IF(BZ7="-","【-】","【"&amp;SUBSTITUTE(TEXT(BZ7,"#,##0.00"),"-","△")&amp;"】"))</f>
        <v>【103.24】</v>
      </c>
      <c r="CA6" s="36">
        <f>IF(CA7="",NA(),CA7)</f>
        <v>189.07</v>
      </c>
      <c r="CB6" s="36">
        <f t="shared" ref="CB6:CJ6" si="9">IF(CB7="",NA(),CB7)</f>
        <v>200.51</v>
      </c>
      <c r="CC6" s="36">
        <f t="shared" si="9"/>
        <v>215.29</v>
      </c>
      <c r="CD6" s="36">
        <f t="shared" si="9"/>
        <v>210.63</v>
      </c>
      <c r="CE6" s="36">
        <f t="shared" si="9"/>
        <v>213.92</v>
      </c>
      <c r="CF6" s="36">
        <f t="shared" si="9"/>
        <v>179.55</v>
      </c>
      <c r="CG6" s="36">
        <f t="shared" si="9"/>
        <v>179.16</v>
      </c>
      <c r="CH6" s="36">
        <f t="shared" si="9"/>
        <v>187.18</v>
      </c>
      <c r="CI6" s="36">
        <f t="shared" si="9"/>
        <v>189.58</v>
      </c>
      <c r="CJ6" s="36">
        <f t="shared" si="9"/>
        <v>192.82</v>
      </c>
      <c r="CK6" s="35" t="str">
        <f>IF(CK7="","",IF(CK7="-","【-】","【"&amp;SUBSTITUTE(TEXT(CK7,"#,##0.00"),"-","△")&amp;"】"))</f>
        <v>【168.38】</v>
      </c>
      <c r="CL6" s="36">
        <f>IF(CL7="",NA(),CL7)</f>
        <v>56.32</v>
      </c>
      <c r="CM6" s="36">
        <f t="shared" ref="CM6:CU6" si="10">IF(CM7="",NA(),CM7)</f>
        <v>55.17</v>
      </c>
      <c r="CN6" s="36">
        <f t="shared" si="10"/>
        <v>62.59</v>
      </c>
      <c r="CO6" s="36">
        <f t="shared" si="10"/>
        <v>61.29</v>
      </c>
      <c r="CP6" s="36">
        <f t="shared" si="10"/>
        <v>62.96</v>
      </c>
      <c r="CQ6" s="36">
        <f t="shared" si="10"/>
        <v>53.52</v>
      </c>
      <c r="CR6" s="36">
        <f t="shared" si="10"/>
        <v>54.24</v>
      </c>
      <c r="CS6" s="36">
        <f t="shared" si="10"/>
        <v>55.88</v>
      </c>
      <c r="CT6" s="36">
        <f t="shared" si="10"/>
        <v>55.22</v>
      </c>
      <c r="CU6" s="36">
        <f t="shared" si="10"/>
        <v>54.05</v>
      </c>
      <c r="CV6" s="35" t="str">
        <f>IF(CV7="","",IF(CV7="-","【-】","【"&amp;SUBSTITUTE(TEXT(CV7,"#,##0.00"),"-","△")&amp;"】"))</f>
        <v>【60.00】</v>
      </c>
      <c r="CW6" s="36">
        <f>IF(CW7="",NA(),CW7)</f>
        <v>63.38</v>
      </c>
      <c r="CX6" s="36">
        <f t="shared" ref="CX6:DF6" si="11">IF(CX7="",NA(),CX7)</f>
        <v>63.87</v>
      </c>
      <c r="CY6" s="36">
        <f t="shared" si="11"/>
        <v>67.45</v>
      </c>
      <c r="CZ6" s="36">
        <f t="shared" si="11"/>
        <v>67.760000000000005</v>
      </c>
      <c r="DA6" s="36">
        <f t="shared" si="11"/>
        <v>63.82</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40.53</v>
      </c>
      <c r="DI6" s="36">
        <f t="shared" ref="DI6:DQ6" si="12">IF(DI7="",NA(),DI7)</f>
        <v>42.95</v>
      </c>
      <c r="DJ6" s="36">
        <f t="shared" si="12"/>
        <v>38.24</v>
      </c>
      <c r="DK6" s="36">
        <f t="shared" si="12"/>
        <v>40.799999999999997</v>
      </c>
      <c r="DL6" s="36">
        <f t="shared" si="12"/>
        <v>43.27</v>
      </c>
      <c r="DM6" s="36">
        <f t="shared" si="12"/>
        <v>47.7</v>
      </c>
      <c r="DN6" s="36">
        <f t="shared" si="12"/>
        <v>48.14</v>
      </c>
      <c r="DO6" s="36">
        <f t="shared" si="12"/>
        <v>46.61</v>
      </c>
      <c r="DP6" s="36">
        <f t="shared" si="12"/>
        <v>47.97</v>
      </c>
      <c r="DQ6" s="36">
        <f t="shared" si="12"/>
        <v>49.12</v>
      </c>
      <c r="DR6" s="35" t="str">
        <f>IF(DR7="","",IF(DR7="-","【-】","【"&amp;SUBSTITUTE(TEXT(DR7,"#,##0.00"),"-","△")&amp;"】"))</f>
        <v>【49.59】</v>
      </c>
      <c r="DS6" s="36">
        <f>IF(DS7="",NA(),DS7)</f>
        <v>33.86</v>
      </c>
      <c r="DT6" s="36">
        <f t="shared" ref="DT6:EB6" si="13">IF(DT7="",NA(),DT7)</f>
        <v>35.04</v>
      </c>
      <c r="DU6" s="36">
        <f t="shared" si="13"/>
        <v>29.39</v>
      </c>
      <c r="DV6" s="36">
        <f t="shared" si="13"/>
        <v>20.5</v>
      </c>
      <c r="DW6" s="36">
        <f t="shared" si="13"/>
        <v>21.92</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0.25</v>
      </c>
      <c r="EE6" s="36">
        <f t="shared" ref="EE6:EM6" si="14">IF(EE7="",NA(),EE7)</f>
        <v>0.15</v>
      </c>
      <c r="EF6" s="36">
        <f t="shared" si="14"/>
        <v>0.33</v>
      </c>
      <c r="EG6" s="36">
        <f t="shared" si="14"/>
        <v>0.21</v>
      </c>
      <c r="EH6" s="36">
        <f t="shared" si="14"/>
        <v>0.26</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304212</v>
      </c>
      <c r="D7" s="38">
        <v>46</v>
      </c>
      <c r="E7" s="38">
        <v>1</v>
      </c>
      <c r="F7" s="38">
        <v>0</v>
      </c>
      <c r="G7" s="38">
        <v>1</v>
      </c>
      <c r="H7" s="38" t="s">
        <v>93</v>
      </c>
      <c r="I7" s="38" t="s">
        <v>94</v>
      </c>
      <c r="J7" s="38" t="s">
        <v>95</v>
      </c>
      <c r="K7" s="38" t="s">
        <v>96</v>
      </c>
      <c r="L7" s="38" t="s">
        <v>97</v>
      </c>
      <c r="M7" s="38" t="s">
        <v>98</v>
      </c>
      <c r="N7" s="39" t="s">
        <v>99</v>
      </c>
      <c r="O7" s="39">
        <v>42.05</v>
      </c>
      <c r="P7" s="39">
        <v>96.38</v>
      </c>
      <c r="Q7" s="39">
        <v>2890</v>
      </c>
      <c r="R7" s="39">
        <v>14904</v>
      </c>
      <c r="S7" s="39">
        <v>183.31</v>
      </c>
      <c r="T7" s="39">
        <v>81.3</v>
      </c>
      <c r="U7" s="39">
        <v>14238</v>
      </c>
      <c r="V7" s="39">
        <v>77.430000000000007</v>
      </c>
      <c r="W7" s="39">
        <v>183.88</v>
      </c>
      <c r="X7" s="39">
        <v>98.13</v>
      </c>
      <c r="Y7" s="39">
        <v>92.71</v>
      </c>
      <c r="Z7" s="39">
        <v>85.57</v>
      </c>
      <c r="AA7" s="39">
        <v>87.41</v>
      </c>
      <c r="AB7" s="39">
        <v>85.07</v>
      </c>
      <c r="AC7" s="39">
        <v>111.06</v>
      </c>
      <c r="AD7" s="39">
        <v>111.34</v>
      </c>
      <c r="AE7" s="39">
        <v>110.02</v>
      </c>
      <c r="AF7" s="39">
        <v>108.76</v>
      </c>
      <c r="AG7" s="39">
        <v>108.46</v>
      </c>
      <c r="AH7" s="39">
        <v>112.01</v>
      </c>
      <c r="AI7" s="39">
        <v>0</v>
      </c>
      <c r="AJ7" s="39">
        <v>0</v>
      </c>
      <c r="AK7" s="39">
        <v>0</v>
      </c>
      <c r="AL7" s="39">
        <v>1.31</v>
      </c>
      <c r="AM7" s="39">
        <v>21.09</v>
      </c>
      <c r="AN7" s="39">
        <v>9.35</v>
      </c>
      <c r="AO7" s="39">
        <v>10.130000000000001</v>
      </c>
      <c r="AP7" s="39">
        <v>7.31</v>
      </c>
      <c r="AQ7" s="39">
        <v>7.48</v>
      </c>
      <c r="AR7" s="39">
        <v>11.94</v>
      </c>
      <c r="AS7" s="39">
        <v>1.08</v>
      </c>
      <c r="AT7" s="39">
        <v>376.1</v>
      </c>
      <c r="AU7" s="39">
        <v>402.54</v>
      </c>
      <c r="AV7" s="39">
        <v>242.77</v>
      </c>
      <c r="AW7" s="39">
        <v>307.14999999999998</v>
      </c>
      <c r="AX7" s="39">
        <v>200.7</v>
      </c>
      <c r="AY7" s="39">
        <v>398.29</v>
      </c>
      <c r="AZ7" s="39">
        <v>388.67</v>
      </c>
      <c r="BA7" s="39">
        <v>355.27</v>
      </c>
      <c r="BB7" s="39">
        <v>359.7</v>
      </c>
      <c r="BC7" s="39">
        <v>362.93</v>
      </c>
      <c r="BD7" s="39">
        <v>264.97000000000003</v>
      </c>
      <c r="BE7" s="39">
        <v>834.62</v>
      </c>
      <c r="BF7" s="39">
        <v>828.35</v>
      </c>
      <c r="BG7" s="39">
        <v>1041.72</v>
      </c>
      <c r="BH7" s="39">
        <v>1027.72</v>
      </c>
      <c r="BI7" s="39">
        <v>1055.48</v>
      </c>
      <c r="BJ7" s="39">
        <v>431</v>
      </c>
      <c r="BK7" s="39">
        <v>422.5</v>
      </c>
      <c r="BL7" s="39">
        <v>458.27</v>
      </c>
      <c r="BM7" s="39">
        <v>447.01</v>
      </c>
      <c r="BN7" s="39">
        <v>439.05</v>
      </c>
      <c r="BO7" s="39">
        <v>266.61</v>
      </c>
      <c r="BP7" s="39">
        <v>94.94</v>
      </c>
      <c r="BQ7" s="39">
        <v>89.34</v>
      </c>
      <c r="BR7" s="39">
        <v>82.08</v>
      </c>
      <c r="BS7" s="39">
        <v>84.38</v>
      </c>
      <c r="BT7" s="39">
        <v>82.58</v>
      </c>
      <c r="BU7" s="39">
        <v>100.82</v>
      </c>
      <c r="BV7" s="39">
        <v>101.64</v>
      </c>
      <c r="BW7" s="39">
        <v>96.77</v>
      </c>
      <c r="BX7" s="39">
        <v>95.81</v>
      </c>
      <c r="BY7" s="39">
        <v>95.26</v>
      </c>
      <c r="BZ7" s="39">
        <v>103.24</v>
      </c>
      <c r="CA7" s="39">
        <v>189.07</v>
      </c>
      <c r="CB7" s="39">
        <v>200.51</v>
      </c>
      <c r="CC7" s="39">
        <v>215.29</v>
      </c>
      <c r="CD7" s="39">
        <v>210.63</v>
      </c>
      <c r="CE7" s="39">
        <v>213.92</v>
      </c>
      <c r="CF7" s="39">
        <v>179.55</v>
      </c>
      <c r="CG7" s="39">
        <v>179.16</v>
      </c>
      <c r="CH7" s="39">
        <v>187.18</v>
      </c>
      <c r="CI7" s="39">
        <v>189.58</v>
      </c>
      <c r="CJ7" s="39">
        <v>192.82</v>
      </c>
      <c r="CK7" s="39">
        <v>168.38</v>
      </c>
      <c r="CL7" s="39">
        <v>56.32</v>
      </c>
      <c r="CM7" s="39">
        <v>55.17</v>
      </c>
      <c r="CN7" s="39">
        <v>62.59</v>
      </c>
      <c r="CO7" s="39">
        <v>61.29</v>
      </c>
      <c r="CP7" s="39">
        <v>62.96</v>
      </c>
      <c r="CQ7" s="39">
        <v>53.52</v>
      </c>
      <c r="CR7" s="39">
        <v>54.24</v>
      </c>
      <c r="CS7" s="39">
        <v>55.88</v>
      </c>
      <c r="CT7" s="39">
        <v>55.22</v>
      </c>
      <c r="CU7" s="39">
        <v>54.05</v>
      </c>
      <c r="CV7" s="39">
        <v>60</v>
      </c>
      <c r="CW7" s="39">
        <v>63.38</v>
      </c>
      <c r="CX7" s="39">
        <v>63.87</v>
      </c>
      <c r="CY7" s="39">
        <v>67.45</v>
      </c>
      <c r="CZ7" s="39">
        <v>67.760000000000005</v>
      </c>
      <c r="DA7" s="39">
        <v>63.82</v>
      </c>
      <c r="DB7" s="39">
        <v>81.459999999999994</v>
      </c>
      <c r="DC7" s="39">
        <v>81.680000000000007</v>
      </c>
      <c r="DD7" s="39">
        <v>80.989999999999995</v>
      </c>
      <c r="DE7" s="39">
        <v>80.930000000000007</v>
      </c>
      <c r="DF7" s="39">
        <v>80.510000000000005</v>
      </c>
      <c r="DG7" s="39">
        <v>89.8</v>
      </c>
      <c r="DH7" s="39">
        <v>40.53</v>
      </c>
      <c r="DI7" s="39">
        <v>42.95</v>
      </c>
      <c r="DJ7" s="39">
        <v>38.24</v>
      </c>
      <c r="DK7" s="39">
        <v>40.799999999999997</v>
      </c>
      <c r="DL7" s="39">
        <v>43.27</v>
      </c>
      <c r="DM7" s="39">
        <v>47.7</v>
      </c>
      <c r="DN7" s="39">
        <v>48.14</v>
      </c>
      <c r="DO7" s="39">
        <v>46.61</v>
      </c>
      <c r="DP7" s="39">
        <v>47.97</v>
      </c>
      <c r="DQ7" s="39">
        <v>49.12</v>
      </c>
      <c r="DR7" s="39">
        <v>49.59</v>
      </c>
      <c r="DS7" s="39">
        <v>33.86</v>
      </c>
      <c r="DT7" s="39">
        <v>35.04</v>
      </c>
      <c r="DU7" s="39">
        <v>29.39</v>
      </c>
      <c r="DV7" s="39">
        <v>20.5</v>
      </c>
      <c r="DW7" s="39">
        <v>21.92</v>
      </c>
      <c r="DX7" s="39">
        <v>7.26</v>
      </c>
      <c r="DY7" s="39">
        <v>11.13</v>
      </c>
      <c r="DZ7" s="39">
        <v>10.84</v>
      </c>
      <c r="EA7" s="39">
        <v>15.33</v>
      </c>
      <c r="EB7" s="39">
        <v>16.760000000000002</v>
      </c>
      <c r="EC7" s="39">
        <v>19.440000000000001</v>
      </c>
      <c r="ED7" s="39">
        <v>0.25</v>
      </c>
      <c r="EE7" s="39">
        <v>0.15</v>
      </c>
      <c r="EF7" s="39">
        <v>0.33</v>
      </c>
      <c r="EG7" s="39">
        <v>0.21</v>
      </c>
      <c r="EH7" s="39">
        <v>0.26</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2021-02-08T07:27:35Z</cp:lastPrinted>
  <dcterms:created xsi:type="dcterms:W3CDTF">2020-12-04T02:12:49Z</dcterms:created>
  <dcterms:modified xsi:type="dcterms:W3CDTF">2021-02-08T07:27:35Z</dcterms:modified>
  <cp:category/>
</cp:coreProperties>
</file>