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gJNtuVL1DWJ/OtlbTBySCzBVldZGJYt46oHlJq3RMn7vVUAPwUQ29/Ibex0+W3MNRBFCi6QUWrfVyu33x32Tw==" workbookSaltValue="4DqlX9oO97IPET28IBTcqg==" workbookSpinCount="100000" lockStructure="1"/>
  <bookViews>
    <workbookView xWindow="-15" yWindow="-15" windowWidth="10320" windowHeight="810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<sst xmlns="http://schemas.openxmlformats.org/spreadsheetml/2006/main" count="228" uniqueCount="114">
  <si>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</si>
  <si>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</si>
  <si>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</si>
  <si>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</si>
  <si>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</si>
  <si>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</si>
  <si>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</si>
  <si>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</si>
  <si>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</si>
  <si>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</si>
  <si>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</si>
  <si>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</si>
  <si>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</si>
  <si>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</si>
  <si>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</si>
  <si>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</si>
  <si>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</si>
  <si>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</si>
  <si>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</si>
  <si>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</si>
  <si>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</si>
  <si>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</si>
  <si>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</si>
  <si>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</si>
  <si>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</si>
  <si>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</si>
  <si>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</si>
  <si>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</si>
  <si>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</si>
  <si>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</si>
  <si>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</si>
  <si>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</si>
  <si>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</si>
  <si>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</si>
  <si>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</si>
  <si>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</si>
  <si>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</si>
  <si>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</si>
  <si>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</si>
  <si>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</si>
  <si>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</si>
  <si>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</si>
  <si>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</si>
  <si>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</si>
  <si>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</si>
  <si>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</si>
  <si>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</si>
  <si>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</si>
  <si>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</si>
  <si>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</si>
  <si>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</si>
  <si>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</si>
  <si>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</si>
  <si>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</si>
  <si>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</si>
  <si>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</si>
  <si>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</si>
  <si>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</si>
  <si>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</si>
  <si>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</si>
  <si>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</si>
  <si>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</si>
  <si>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</si>
  <si>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</si>
  <si>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</si>
  <si>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</si>
  <si>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</si>
  <si>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</si>
  <si>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</si>
  <si>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</si>
  <si>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</si>
  <si>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</si>
  <si>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</si>
  <si>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</si>
  <si>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</si>
  <si>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</si>
  <si>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</si>
  <si>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</si>
  <si>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</si>
  <si>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</si>
  <si>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</si>
  <si>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</si>
  <si>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</si>
  <si>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</si>
  <si>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</si>
  <si>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</si>
  <si>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</si>
  <si>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</si>
  <si>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</si>
  <si>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</si>
  <si>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</si>
  <si>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</si>
  <si>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</si>
  <si>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</si>
  <si>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</si>
  <si>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</si>
  <si>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</si>
  <si>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</si>
  <si>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</si>
  <si>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</si>
  <si>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</si>
  <si>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</si>
  <si>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</si>
  <si>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</si>
  <si>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</si>
  <si>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</si>
  <si>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</si>
  <si>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</si>
  <si>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</si>
  <si>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</si>
  <si>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</si>
  <si>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低く、経常収支比率は比較的高くはあるが、人員不足や資金不足などにより、これまで必要な更新投資を先送りにしてきた傾向がないとは言えない。令和2年度から簡水事業と統合することを見据え、配水管の統合など町内全域の水道事業を俯瞰的に検討していく必要がある。</t>
    <rPh sb="80" eb="81">
      <t>レイ</t>
    </rPh>
    <rPh sb="81" eb="82">
      <t>ワ</t>
    </rPh>
    <phoneticPr fontId="4"/>
  </si>
  <si>
    <t>　経常収支比率、料金回収率共に類似団体、全国より比較的高く、現在のところ、健全性・効率性とも良好であると言える。また、施設利用率についてはほぼ全国と同じであり、施設は有効に稼働していると言える。
　しかし、近年は給水収益が減少気味で財政的に厳しいなか、他にも老朽化が進む施設管路の対策が急がれるため、今後経営がより厳しくなることが予想される。
　また、令和2年度から簡易水道事業との統合を予定している。本来は29年度からの予定だったが、簡水の大規模施設整備事業の工期が31年度まで繰越されるため統合も延期となった。この事業実施に伴い約430,000千円の起債の借入が必要となり、統合時には償還元利が簡水・上水合わせて約56,000千円となる見込みである。また、減価償却費は簡水・上水合わせて約149,567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rPh sb="103" eb="105">
      <t>キンネン</t>
    </rPh>
    <rPh sb="108" eb="110">
      <t>シュウエキ</t>
    </rPh>
    <rPh sb="111" eb="113">
      <t>ゲンショウ</t>
    </rPh>
    <rPh sb="116" eb="118">
      <t>ザイセイ</t>
    </rPh>
    <rPh sb="118" eb="119">
      <t>テキ</t>
    </rPh>
    <rPh sb="120" eb="121">
      <t>キビ</t>
    </rPh>
    <rPh sb="126" eb="127">
      <t>ホカ</t>
    </rPh>
    <rPh sb="129" eb="132">
      <t>ロウキュウカ</t>
    </rPh>
    <rPh sb="133" eb="134">
      <t>スス</t>
    </rPh>
    <rPh sb="135" eb="137">
      <t>シセツ</t>
    </rPh>
    <rPh sb="137" eb="139">
      <t>カンロ</t>
    </rPh>
    <rPh sb="140" eb="142">
      <t>タイサク</t>
    </rPh>
    <rPh sb="143" eb="144">
      <t>イソ</t>
    </rPh>
    <rPh sb="150" eb="152">
      <t>コンゴ</t>
    </rPh>
    <rPh sb="152" eb="154">
      <t>ケイエイ</t>
    </rPh>
    <rPh sb="157" eb="158">
      <t>キビ</t>
    </rPh>
    <rPh sb="165" eb="167">
      <t>ヨソウ</t>
    </rPh>
    <rPh sb="176" eb="177">
      <t>レイ</t>
    </rPh>
    <rPh sb="177" eb="178">
      <t>ワ</t>
    </rPh>
    <phoneticPr fontId="7"/>
  </si>
  <si>
    <t>　有形固定資産減価償却率は類似団体、全国より若干低いが、毎年増加傾向にある。管路経年化率は平成26年度から耐用年数を超える管路が発生し、類似団体、全国を大きく上回っている。管路更新率は平成30年度から増加している。管路の更新投資を計画的に今後も進めていく必要がある。そのために、統合を見据え簡水事業分も含めた経営戦略を策定し、両事業の資産の更新投資計画を推進していきたいが、改修を要する管路が多く計画を進めるのが難しい状況である。</t>
    <rPh sb="28" eb="30">
      <t>マイトシ</t>
    </rPh>
    <rPh sb="45" eb="47">
      <t>ヘイセイ</t>
    </rPh>
    <rPh sb="49" eb="51">
      <t>ネンド</t>
    </rPh>
    <rPh sb="53" eb="55">
      <t>タイヨウ</t>
    </rPh>
    <rPh sb="55" eb="57">
      <t>ネンスウ</t>
    </rPh>
    <rPh sb="58" eb="59">
      <t>コ</t>
    </rPh>
    <rPh sb="61" eb="63">
      <t>カンロ</t>
    </rPh>
    <rPh sb="64" eb="66">
      <t>ハッセイ</t>
    </rPh>
    <rPh sb="68" eb="70">
      <t>ルイジ</t>
    </rPh>
    <rPh sb="70" eb="72">
      <t>ダンタイ</t>
    </rPh>
    <rPh sb="73" eb="75">
      <t>ゼンコク</t>
    </rPh>
    <rPh sb="76" eb="77">
      <t>オオ</t>
    </rPh>
    <rPh sb="79" eb="81">
      <t>ウワマワ</t>
    </rPh>
    <rPh sb="86" eb="88">
      <t>カンロ</t>
    </rPh>
    <rPh sb="88" eb="90">
      <t>コウシン</t>
    </rPh>
    <rPh sb="90" eb="91">
      <t>リツ</t>
    </rPh>
    <rPh sb="92" eb="94">
      <t>ヘイセイ</t>
    </rPh>
    <rPh sb="96" eb="98">
      <t>ネンド</t>
    </rPh>
    <rPh sb="100" eb="102">
      <t>ゾウカ</t>
    </rPh>
    <rPh sb="119" eb="121">
      <t>コンゴ</t>
    </rPh>
    <rPh sb="127" eb="129">
      <t>ヒツヨウ</t>
    </rPh>
    <rPh sb="154" eb="156">
      <t>ケイエイ</t>
    </rPh>
    <rPh sb="156" eb="158">
      <t>センリャク</t>
    </rPh>
    <rPh sb="187" eb="189">
      <t>カイシュウ</t>
    </rPh>
    <rPh sb="190" eb="191">
      <t>ヨウ</t>
    </rPh>
    <rPh sb="193" eb="195">
      <t>カンロ</t>
    </rPh>
    <rPh sb="196" eb="197">
      <t>オオ</t>
    </rPh>
    <rPh sb="198" eb="200">
      <t>ケイカク</t>
    </rPh>
    <rPh sb="201" eb="202">
      <t>スス</t>
    </rPh>
    <rPh sb="206" eb="207">
      <t>ムズカ</t>
    </rPh>
    <rPh sb="209" eb="211">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</si>
</sst>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2.0699999999999998</c:v>
                </c:pt>
                <c:pt idx="1">
                  <c:v>1.46</c:v>
                </c:pt>
                <c:pt idx="2">
                  <c:v>1.6</c:v>
                </c:pt>
                <c:pt idx="3">
                  <c:v>1.34</c:v>
                </c:pt>
                <c:pt idx="4">
                  <c:v>1.47</c:v>
                </c:pt>
              </c:numCache>
            </c:numRef>
          </c:val>
          <c:extLst xmlns:c16r2="http://schemas.microsoft.com/office/drawing/2015/06/chart">
            <c:ext xmlns:c16="http://schemas.microsoft.com/office/drawing/2014/chart" uri="{C3380CC4-5D6E-409C-BE32-E72D297353CC}">
              <c16:uniqueId val="{00000000-499A-467F-AD28-E7A639B0C9E5}"/>
            </c:ext>
          </c:extLst>
        </c:ser>
        <c:dLbls>
          <c:showLegendKey val="0"/>
          <c:showVal val="0"/>
          <c:showCatName val="0"/>
          <c:showSerName val="0"/>
          <c:showPercent val="0"/>
          <c:showBubbleSize val="0"/>
        </c:dLbls>
        <c:gapWidth val="150"/>
        <c:axId val="95688960"/>
        <c:axId val="957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499A-467F-AD28-E7A639B0C9E5}"/>
            </c:ext>
          </c:extLst>
        </c:ser>
        <c:dLbls>
          <c:showLegendKey val="0"/>
          <c:showVal val="0"/>
          <c:showCatName val="0"/>
          <c:showSerName val="0"/>
          <c:showPercent val="0"/>
          <c:showBubbleSize val="0"/>
        </c:dLbls>
        <c:marker val="1"/>
        <c:smooth val="0"/>
        <c:axId val="95688960"/>
        <c:axId val="95703424"/>
      </c:lineChart>
      <c:dateAx>
        <c:axId val="95688960"/>
        <c:scaling>
          <c:orientation val="minMax"/>
        </c:scaling>
        <c:delete val="1"/>
        <c:axPos val="b"/>
        <c:numFmt formatCode="&quot;H&quot;yy" sourceLinked="1"/>
        <c:majorTickMark val="none"/>
        <c:minorTickMark val="none"/>
        <c:tickLblPos val="none"/>
        <c:crossAx val="95703424"/>
        <c:crosses val="autoZero"/>
        <c:auto val="1"/>
        <c:lblOffset val="100"/>
        <c:baseTimeUnit val="years"/>
      </c:dateAx>
      <c:valAx>
        <c:axId val="957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62.41</c:v>
                </c:pt>
                <c:pt idx="1">
                  <c:v>63.55</c:v>
                </c:pt>
                <c:pt idx="2">
                  <c:v>49.84</c:v>
                </c:pt>
                <c:pt idx="3">
                  <c:v>51.21</c:v>
                </c:pt>
                <c:pt idx="4">
                  <c:v>48.58</c:v>
                </c:pt>
              </c:numCache>
            </c:numRef>
          </c:val>
          <c:extLst xmlns:c16r2="http://schemas.microsoft.com/office/drawing/2015/06/chart">
            <c:ext xmlns:c16="http://schemas.microsoft.com/office/drawing/2014/chart" uri="{C3380CC4-5D6E-409C-BE32-E72D297353CC}">
              <c16:uniqueId val="{00000000-D48C-4C35-943C-B3FCB20DFB49}"/>
            </c:ext>
          </c:extLst>
        </c:ser>
        <c:dLbls>
          <c:showLegendKey val="0"/>
          <c:showVal val="0"/>
          <c:showCatName val="0"/>
          <c:showSerName val="0"/>
          <c:showPercent val="0"/>
          <c:showBubbleSize val="0"/>
        </c:dLbls>
        <c:gapWidth val="150"/>
        <c:axId val="96184576"/>
        <c:axId val="961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D48C-4C35-943C-B3FCB20DFB49}"/>
            </c:ext>
          </c:extLst>
        </c:ser>
        <c:dLbls>
          <c:showLegendKey val="0"/>
          <c:showVal val="0"/>
          <c:showCatName val="0"/>
          <c:showSerName val="0"/>
          <c:showPercent val="0"/>
          <c:showBubbleSize val="0"/>
        </c:dLbls>
        <c:marker val="1"/>
        <c:smooth val="0"/>
        <c:axId val="96184576"/>
        <c:axId val="96190848"/>
      </c:lineChart>
      <c:dateAx>
        <c:axId val="96184576"/>
        <c:scaling>
          <c:orientation val="minMax"/>
        </c:scaling>
        <c:delete val="1"/>
        <c:axPos val="b"/>
        <c:numFmt formatCode="&quot;H&quot;yy" sourceLinked="1"/>
        <c:majorTickMark val="none"/>
        <c:minorTickMark val="none"/>
        <c:tickLblPos val="none"/>
        <c:crossAx val="96190848"/>
        <c:crosses val="autoZero"/>
        <c:auto val="1"/>
        <c:lblOffset val="100"/>
        <c:baseTimeUnit val="years"/>
      </c:dateAx>
      <c:valAx>
        <c:axId val="961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88.75</c:v>
                </c:pt>
                <c:pt idx="1">
                  <c:v>87.96</c:v>
                </c:pt>
                <c:pt idx="2">
                  <c:v>86.81</c:v>
                </c:pt>
                <c:pt idx="3">
                  <c:v>82.74</c:v>
                </c:pt>
                <c:pt idx="4">
                  <c:v>83.26</c:v>
                </c:pt>
              </c:numCache>
            </c:numRef>
          </c:val>
          <c:extLst xmlns:c16r2="http://schemas.microsoft.com/office/drawing/2015/06/chart">
            <c:ext xmlns:c16="http://schemas.microsoft.com/office/drawing/2014/chart" uri="{C3380CC4-5D6E-409C-BE32-E72D297353CC}">
              <c16:uniqueId val="{00000000-3BAF-4CD3-AF78-626A4192F08C}"/>
            </c:ext>
          </c:extLst>
        </c:ser>
        <c:dLbls>
          <c:showLegendKey val="0"/>
          <c:showVal val="0"/>
          <c:showCatName val="0"/>
          <c:showSerName val="0"/>
          <c:showPercent val="0"/>
          <c:showBubbleSize val="0"/>
        </c:dLbls>
        <c:gapWidth val="150"/>
        <c:axId val="96373376"/>
        <c:axId val="963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3BAF-4CD3-AF78-626A4192F08C}"/>
            </c:ext>
          </c:extLst>
        </c:ser>
        <c:dLbls>
          <c:showLegendKey val="0"/>
          <c:showVal val="0"/>
          <c:showCatName val="0"/>
          <c:showSerName val="0"/>
          <c:showPercent val="0"/>
          <c:showBubbleSize val="0"/>
        </c:dLbls>
        <c:marker val="1"/>
        <c:smooth val="0"/>
        <c:axId val="96373376"/>
        <c:axId val="96379648"/>
      </c:lineChart>
      <c:dateAx>
        <c:axId val="96373376"/>
        <c:scaling>
          <c:orientation val="minMax"/>
        </c:scaling>
        <c:delete val="1"/>
        <c:axPos val="b"/>
        <c:numFmt formatCode="&quot;H&quot;yy" sourceLinked="1"/>
        <c:majorTickMark val="none"/>
        <c:minorTickMark val="none"/>
        <c:tickLblPos val="none"/>
        <c:crossAx val="96379648"/>
        <c:crosses val="autoZero"/>
        <c:auto val="1"/>
        <c:lblOffset val="100"/>
        <c:baseTimeUnit val="years"/>
      </c:dateAx>
      <c:valAx>
        <c:axId val="963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137.13999999999999</c:v>
                </c:pt>
                <c:pt idx="1">
                  <c:v>130.83000000000001</c:v>
                </c:pt>
                <c:pt idx="2">
                  <c:v>138.61000000000001</c:v>
                </c:pt>
                <c:pt idx="3">
                  <c:v>125.2</c:v>
                </c:pt>
                <c:pt idx="4">
                  <c:v>122.35</c:v>
                </c:pt>
              </c:numCache>
            </c:numRef>
          </c:val>
          <c:extLst xmlns:c16r2="http://schemas.microsoft.com/office/drawing/2015/06/chart">
            <c:ext xmlns:c16="http://schemas.microsoft.com/office/drawing/2014/chart" uri="{C3380CC4-5D6E-409C-BE32-E72D297353CC}">
              <c16:uniqueId val="{00000000-B2F6-4F60-912D-4392F7FB7F21}"/>
            </c:ext>
          </c:extLst>
        </c:ser>
        <c:dLbls>
          <c:showLegendKey val="0"/>
          <c:showVal val="0"/>
          <c:showCatName val="0"/>
          <c:showSerName val="0"/>
          <c:showPercent val="0"/>
          <c:showBubbleSize val="0"/>
        </c:dLbls>
        <c:gapWidth val="150"/>
        <c:axId val="95726208"/>
        <c:axId val="957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B2F6-4F60-912D-4392F7FB7F21}"/>
            </c:ext>
          </c:extLst>
        </c:ser>
        <c:dLbls>
          <c:showLegendKey val="0"/>
          <c:showVal val="0"/>
          <c:showCatName val="0"/>
          <c:showSerName val="0"/>
          <c:showPercent val="0"/>
          <c:showBubbleSize val="0"/>
        </c:dLbls>
        <c:marker val="1"/>
        <c:smooth val="0"/>
        <c:axId val="95726208"/>
        <c:axId val="95740672"/>
      </c:lineChart>
      <c:dateAx>
        <c:axId val="95726208"/>
        <c:scaling>
          <c:orientation val="minMax"/>
        </c:scaling>
        <c:delete val="1"/>
        <c:axPos val="b"/>
        <c:numFmt formatCode="&quot;H&quot;yy" sourceLinked="1"/>
        <c:majorTickMark val="none"/>
        <c:minorTickMark val="none"/>
        <c:tickLblPos val="none"/>
        <c:crossAx val="95740672"/>
        <c:crosses val="autoZero"/>
        <c:auto val="1"/>
        <c:lblOffset val="100"/>
        <c:baseTimeUnit val="years"/>
      </c:dateAx>
      <c:valAx>
        <c:axId val="9574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35.229999999999997</c:v>
                </c:pt>
                <c:pt idx="1">
                  <c:v>35.97</c:v>
                </c:pt>
                <c:pt idx="2">
                  <c:v>35.81</c:v>
                </c:pt>
                <c:pt idx="3">
                  <c:v>37.14</c:v>
                </c:pt>
                <c:pt idx="4">
                  <c:v>37.35</c:v>
                </c:pt>
              </c:numCache>
            </c:numRef>
          </c:val>
          <c:extLst xmlns:c16r2="http://schemas.microsoft.com/office/drawing/2015/06/chart">
            <c:ext xmlns:c16="http://schemas.microsoft.com/office/drawing/2014/chart" uri="{C3380CC4-5D6E-409C-BE32-E72D297353CC}">
              <c16:uniqueId val="{00000000-86D5-46F0-B32B-824AF555467F}"/>
            </c:ext>
          </c:extLst>
        </c:ser>
        <c:dLbls>
          <c:showLegendKey val="0"/>
          <c:showVal val="0"/>
          <c:showCatName val="0"/>
          <c:showSerName val="0"/>
          <c:showPercent val="0"/>
          <c:showBubbleSize val="0"/>
        </c:dLbls>
        <c:gapWidth val="150"/>
        <c:axId val="95894528"/>
        <c:axId val="959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86D5-46F0-B32B-824AF555467F}"/>
            </c:ext>
          </c:extLst>
        </c:ser>
        <c:dLbls>
          <c:showLegendKey val="0"/>
          <c:showVal val="0"/>
          <c:showCatName val="0"/>
          <c:showSerName val="0"/>
          <c:showPercent val="0"/>
          <c:showBubbleSize val="0"/>
        </c:dLbls>
        <c:marker val="1"/>
        <c:smooth val="0"/>
        <c:axId val="95894528"/>
        <c:axId val="95925376"/>
      </c:lineChart>
      <c:dateAx>
        <c:axId val="95894528"/>
        <c:scaling>
          <c:orientation val="minMax"/>
        </c:scaling>
        <c:delete val="1"/>
        <c:axPos val="b"/>
        <c:numFmt formatCode="&quot;H&quot;yy" sourceLinked="1"/>
        <c:majorTickMark val="none"/>
        <c:minorTickMark val="none"/>
        <c:tickLblPos val="none"/>
        <c:crossAx val="95925376"/>
        <c:crosses val="autoZero"/>
        <c:auto val="1"/>
        <c:lblOffset val="100"/>
        <c:baseTimeUnit val="years"/>
      </c:dateAx>
      <c:valAx>
        <c:axId val="95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64.650000000000006</c:v>
                </c:pt>
                <c:pt idx="1">
                  <c:v>63.35</c:v>
                </c:pt>
                <c:pt idx="2">
                  <c:v>62.23</c:v>
                </c:pt>
                <c:pt idx="3">
                  <c:v>62.07</c:v>
                </c:pt>
                <c:pt idx="4">
                  <c:v>63.8</c:v>
                </c:pt>
              </c:numCache>
            </c:numRef>
          </c:val>
          <c:extLst xmlns:c16r2="http://schemas.microsoft.com/office/drawing/2015/06/chart">
            <c:ext xmlns:c16="http://schemas.microsoft.com/office/drawing/2014/chart" uri="{C3380CC4-5D6E-409C-BE32-E72D297353CC}">
              <c16:uniqueId val="{00000000-2B28-42EC-9013-2377FEC7DF81}"/>
            </c:ext>
          </c:extLst>
        </c:ser>
        <c:dLbls>
          <c:showLegendKey val="0"/>
          <c:showVal val="0"/>
          <c:showCatName val="0"/>
          <c:showSerName val="0"/>
          <c:showPercent val="0"/>
          <c:showBubbleSize val="0"/>
        </c:dLbls>
        <c:gapWidth val="150"/>
        <c:axId val="96279936"/>
        <c:axId val="962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2B28-42EC-9013-2377FEC7DF81}"/>
            </c:ext>
          </c:extLst>
        </c:ser>
        <c:dLbls>
          <c:showLegendKey val="0"/>
          <c:showVal val="0"/>
          <c:showCatName val="0"/>
          <c:showSerName val="0"/>
          <c:showPercent val="0"/>
          <c:showBubbleSize val="0"/>
        </c:dLbls>
        <c:marker val="1"/>
        <c:smooth val="0"/>
        <c:axId val="96279936"/>
        <c:axId val="96294400"/>
      </c:lineChart>
      <c:dateAx>
        <c:axId val="96279936"/>
        <c:scaling>
          <c:orientation val="minMax"/>
        </c:scaling>
        <c:delete val="1"/>
        <c:axPos val="b"/>
        <c:numFmt formatCode="&quot;H&quot;yy" sourceLinked="1"/>
        <c:majorTickMark val="none"/>
        <c:minorTickMark val="none"/>
        <c:tickLblPos val="none"/>
        <c:crossAx val="96294400"/>
        <c:crosses val="autoZero"/>
        <c:auto val="1"/>
        <c:lblOffset val="100"/>
        <c:baseTimeUnit val="years"/>
      </c:dateAx>
      <c:valAx>
        <c:axId val="962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02-4359-8856-55BB88F9938B}"/>
            </c:ext>
          </c:extLst>
        </c:ser>
        <c:dLbls>
          <c:showLegendKey val="0"/>
          <c:showVal val="0"/>
          <c:showCatName val="0"/>
          <c:showSerName val="0"/>
          <c:showPercent val="0"/>
          <c:showBubbleSize val="0"/>
        </c:dLbls>
        <c:gapWidth val="150"/>
        <c:axId val="96336512"/>
        <c:axId val="963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9302-4359-8856-55BB88F9938B}"/>
            </c:ext>
          </c:extLst>
        </c:ser>
        <c:dLbls>
          <c:showLegendKey val="0"/>
          <c:showVal val="0"/>
          <c:showCatName val="0"/>
          <c:showSerName val="0"/>
          <c:showPercent val="0"/>
          <c:showBubbleSize val="0"/>
        </c:dLbls>
        <c:marker val="1"/>
        <c:smooth val="0"/>
        <c:axId val="96336512"/>
        <c:axId val="96335744"/>
      </c:lineChart>
      <c:dateAx>
        <c:axId val="96336512"/>
        <c:scaling>
          <c:orientation val="minMax"/>
        </c:scaling>
        <c:delete val="1"/>
        <c:axPos val="b"/>
        <c:numFmt formatCode="&quot;H&quot;yy" sourceLinked="1"/>
        <c:majorTickMark val="none"/>
        <c:minorTickMark val="none"/>
        <c:tickLblPos val="none"/>
        <c:crossAx val="96335744"/>
        <c:crosses val="autoZero"/>
        <c:auto val="1"/>
        <c:lblOffset val="100"/>
        <c:baseTimeUnit val="years"/>
      </c:dateAx>
      <c:valAx>
        <c:axId val="9633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779.2</c:v>
                </c:pt>
                <c:pt idx="1">
                  <c:v>665.19</c:v>
                </c:pt>
                <c:pt idx="2">
                  <c:v>1091.75</c:v>
                </c:pt>
                <c:pt idx="3">
                  <c:v>548.42999999999995</c:v>
                </c:pt>
                <c:pt idx="4">
                  <c:v>653.14</c:v>
                </c:pt>
              </c:numCache>
            </c:numRef>
          </c:val>
          <c:extLst xmlns:c16r2="http://schemas.microsoft.com/office/drawing/2015/06/chart">
            <c:ext xmlns:c16="http://schemas.microsoft.com/office/drawing/2014/chart" uri="{C3380CC4-5D6E-409C-BE32-E72D297353CC}">
              <c16:uniqueId val="{00000000-3A5D-4424-BBB8-0714BC31A3AD}"/>
            </c:ext>
          </c:extLst>
        </c:ser>
        <c:dLbls>
          <c:showLegendKey val="0"/>
          <c:showVal val="0"/>
          <c:showCatName val="0"/>
          <c:showSerName val="0"/>
          <c:showPercent val="0"/>
          <c:showBubbleSize val="0"/>
        </c:dLbls>
        <c:gapWidth val="150"/>
        <c:axId val="95971968"/>
        <c:axId val="959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3A5D-4424-BBB8-0714BC31A3AD}"/>
            </c:ext>
          </c:extLst>
        </c:ser>
        <c:dLbls>
          <c:showLegendKey val="0"/>
          <c:showVal val="0"/>
          <c:showCatName val="0"/>
          <c:showSerName val="0"/>
          <c:showPercent val="0"/>
          <c:showBubbleSize val="0"/>
        </c:dLbls>
        <c:marker val="1"/>
        <c:smooth val="0"/>
        <c:axId val="95971968"/>
        <c:axId val="95978240"/>
      </c:lineChart>
      <c:dateAx>
        <c:axId val="95971968"/>
        <c:scaling>
          <c:orientation val="minMax"/>
        </c:scaling>
        <c:delete val="1"/>
        <c:axPos val="b"/>
        <c:numFmt formatCode="&quot;H&quot;yy" sourceLinked="1"/>
        <c:majorTickMark val="none"/>
        <c:minorTickMark val="none"/>
        <c:tickLblPos val="none"/>
        <c:crossAx val="95978240"/>
        <c:crosses val="autoZero"/>
        <c:auto val="1"/>
        <c:lblOffset val="100"/>
        <c:baseTimeUnit val="years"/>
      </c:dateAx>
      <c:valAx>
        <c:axId val="9597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201.85</c:v>
                </c:pt>
                <c:pt idx="1">
                  <c:v>189.85</c:v>
                </c:pt>
                <c:pt idx="2">
                  <c:v>238.81</c:v>
                </c:pt>
                <c:pt idx="3">
                  <c:v>233.37</c:v>
                </c:pt>
                <c:pt idx="4">
                  <c:v>278.97000000000003</c:v>
                </c:pt>
              </c:numCache>
            </c:numRef>
          </c:val>
          <c:extLst xmlns:c16r2="http://schemas.microsoft.com/office/drawing/2015/06/chart">
            <c:ext xmlns:c16="http://schemas.microsoft.com/office/drawing/2014/chart" uri="{C3380CC4-5D6E-409C-BE32-E72D297353CC}">
              <c16:uniqueId val="{00000000-7460-48C6-AE24-9A9E9E441260}"/>
            </c:ext>
          </c:extLst>
        </c:ser>
        <c:dLbls>
          <c:showLegendKey val="0"/>
          <c:showVal val="0"/>
          <c:showCatName val="0"/>
          <c:showSerName val="0"/>
          <c:showPercent val="0"/>
          <c:showBubbleSize val="0"/>
        </c:dLbls>
        <c:gapWidth val="150"/>
        <c:axId val="96017408"/>
        <c:axId val="9602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7460-48C6-AE24-9A9E9E441260}"/>
            </c:ext>
          </c:extLst>
        </c:ser>
        <c:dLbls>
          <c:showLegendKey val="0"/>
          <c:showVal val="0"/>
          <c:showCatName val="0"/>
          <c:showSerName val="0"/>
          <c:showPercent val="0"/>
          <c:showBubbleSize val="0"/>
        </c:dLbls>
        <c:marker val="1"/>
        <c:smooth val="0"/>
        <c:axId val="96017408"/>
        <c:axId val="96023680"/>
      </c:lineChart>
      <c:dateAx>
        <c:axId val="96017408"/>
        <c:scaling>
          <c:orientation val="minMax"/>
        </c:scaling>
        <c:delete val="1"/>
        <c:axPos val="b"/>
        <c:numFmt formatCode="&quot;H&quot;yy" sourceLinked="1"/>
        <c:majorTickMark val="none"/>
        <c:minorTickMark val="none"/>
        <c:tickLblPos val="none"/>
        <c:crossAx val="96023680"/>
        <c:crosses val="autoZero"/>
        <c:auto val="1"/>
        <c:lblOffset val="100"/>
        <c:baseTimeUnit val="years"/>
      </c:dateAx>
      <c:valAx>
        <c:axId val="9602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141.41</c:v>
                </c:pt>
                <c:pt idx="1">
                  <c:v>132.69999999999999</c:v>
                </c:pt>
                <c:pt idx="2">
                  <c:v>141.62</c:v>
                </c:pt>
                <c:pt idx="3">
                  <c:v>125.62</c:v>
                </c:pt>
                <c:pt idx="4">
                  <c:v>124.07</c:v>
                </c:pt>
              </c:numCache>
            </c:numRef>
          </c:val>
          <c:extLst xmlns:c16r2="http://schemas.microsoft.com/office/drawing/2015/06/chart">
            <c:ext xmlns:c16="http://schemas.microsoft.com/office/drawing/2014/chart" uri="{C3380CC4-5D6E-409C-BE32-E72D297353CC}">
              <c16:uniqueId val="{00000000-5AB3-4720-B6B3-563674216D2C}"/>
            </c:ext>
          </c:extLst>
        </c:ser>
        <c:dLbls>
          <c:showLegendKey val="0"/>
          <c:showVal val="0"/>
          <c:showCatName val="0"/>
          <c:showSerName val="0"/>
          <c:showPercent val="0"/>
          <c:showBubbleSize val="0"/>
        </c:dLbls>
        <c:gapWidth val="150"/>
        <c:axId val="96032256"/>
        <c:axId val="960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5AB3-4720-B6B3-563674216D2C}"/>
            </c:ext>
          </c:extLst>
        </c:ser>
        <c:dLbls>
          <c:showLegendKey val="0"/>
          <c:showVal val="0"/>
          <c:showCatName val="0"/>
          <c:showSerName val="0"/>
          <c:showPercent val="0"/>
          <c:showBubbleSize val="0"/>
        </c:dLbls>
        <c:marker val="1"/>
        <c:smooth val="0"/>
        <c:axId val="96032256"/>
        <c:axId val="96034176"/>
      </c:lineChart>
      <c:dateAx>
        <c:axId val="96032256"/>
        <c:scaling>
          <c:orientation val="minMax"/>
        </c:scaling>
        <c:delete val="1"/>
        <c:axPos val="b"/>
        <c:numFmt formatCode="&quot;H&quot;yy" sourceLinked="1"/>
        <c:majorTickMark val="none"/>
        <c:minorTickMark val="none"/>
        <c:tickLblPos val="none"/>
        <c:crossAx val="96034176"/>
        <c:crosses val="autoZero"/>
        <c:auto val="1"/>
        <c:lblOffset val="100"/>
        <c:baseTimeUnit val="years"/>
      </c:dateAx>
      <c:valAx>
        <c:axId val="960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87.2</c:v>
                </c:pt>
                <c:pt idx="1">
                  <c:v>94.46</c:v>
                </c:pt>
                <c:pt idx="2">
                  <c:v>89.35</c:v>
                </c:pt>
                <c:pt idx="3">
                  <c:v>100.73</c:v>
                </c:pt>
                <c:pt idx="4">
                  <c:v>99.78</c:v>
                </c:pt>
              </c:numCache>
            </c:numRef>
          </c:val>
          <c:extLst xmlns:c16r2="http://schemas.microsoft.com/office/drawing/2015/06/chart">
            <c:ext xmlns:c16="http://schemas.microsoft.com/office/drawing/2014/chart" uri="{C3380CC4-5D6E-409C-BE32-E72D297353CC}">
              <c16:uniqueId val="{00000000-A9D1-48CC-A76E-AB7FAA4CA764}"/>
            </c:ext>
          </c:extLst>
        </c:ser>
        <c:dLbls>
          <c:showLegendKey val="0"/>
          <c:showVal val="0"/>
          <c:showCatName val="0"/>
          <c:showSerName val="0"/>
          <c:showPercent val="0"/>
          <c:showBubbleSize val="0"/>
        </c:dLbls>
        <c:gapWidth val="150"/>
        <c:axId val="96159616"/>
        <c:axId val="96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A9D1-48CC-A76E-AB7FAA4CA764}"/>
            </c:ext>
          </c:extLst>
        </c:ser>
        <c:dLbls>
          <c:showLegendKey val="0"/>
          <c:showVal val="0"/>
          <c:showCatName val="0"/>
          <c:showSerName val="0"/>
          <c:showPercent val="0"/>
          <c:showBubbleSize val="0"/>
        </c:dLbls>
        <c:marker val="1"/>
        <c:smooth val="0"/>
        <c:axId val="96159616"/>
        <c:axId val="96165888"/>
      </c:lineChart>
      <c:dateAx>
        <c:axId val="96159616"/>
        <c:scaling>
          <c:orientation val="minMax"/>
        </c:scaling>
        <c:delete val="1"/>
        <c:axPos val="b"/>
        <c:numFmt formatCode="&quot;H&quot;yy" sourceLinked="1"/>
        <c:majorTickMark val="none"/>
        <c:minorTickMark val="none"/>
        <c:tickLblPos val="none"/>
        <c:crossAx val="96165888"/>
        <c:crosses val="autoZero"/>
        <c:auto val="1"/>
        <c:lblOffset val="100"/>
        <c:baseTimeUnit val="years"/>
      </c:dateAx>
      <c:valAx>
        <c:axId val="96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みなべ町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12585</v>
      </c>
      <c r="AM8" s="71"/>
      <c r="AN8" s="71"/>
      <c r="AO8" s="71"/>
      <c r="AP8" s="71"/>
      <c r="AQ8" s="71"/>
      <c r="AR8" s="71"/>
      <c r="AS8" s="71"/>
      <c r="AT8" s="67">
        <f>データ!$S$6</f>
        <v>120.28</v>
      </c>
      <c r="AU8" s="68"/>
      <c r="AV8" s="68"/>
      <c r="AW8" s="68"/>
      <c r="AX8" s="68"/>
      <c r="AY8" s="68"/>
      <c r="AZ8" s="68"/>
      <c r="BA8" s="68"/>
      <c r="BB8" s="70">
        <f>データ!$T$6</f>
        <v>104.63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79.37</v>
      </c>
      <c r="J10" s="68"/>
      <c r="K10" s="68"/>
      <c r="L10" s="68"/>
      <c r="M10" s="68"/>
      <c r="N10" s="68"/>
      <c r="O10" s="69"/>
      <c r="P10" s="70">
        <f>データ!$P$6</f>
        <v>55.1</v>
      </c>
      <c r="Q10" s="70"/>
      <c r="R10" s="70"/>
      <c r="S10" s="70"/>
      <c r="T10" s="70"/>
      <c r="U10" s="70"/>
      <c r="V10" s="70"/>
      <c r="W10" s="71">
        <f>データ!$Q$6</f>
        <v>1699</v>
      </c>
      <c r="X10" s="71"/>
      <c r="Y10" s="71"/>
      <c r="Z10" s="71"/>
      <c r="AA10" s="71"/>
      <c r="AB10" s="71"/>
      <c r="AC10" s="71"/>
      <c r="AD10" s="2"/>
      <c r="AE10" s="2"/>
      <c r="AF10" s="2"/>
      <c r="AG10" s="2"/>
      <c r="AH10" s="4"/>
      <c r="AI10" s="4"/>
      <c r="AJ10" s="4"/>
      <c r="AK10" s="4"/>
      <c r="AL10" s="71">
        <f>データ!$U$6</f>
        <v>7011</v>
      </c>
      <c r="AM10" s="71"/>
      <c r="AN10" s="71"/>
      <c r="AO10" s="71"/>
      <c r="AP10" s="71"/>
      <c r="AQ10" s="71"/>
      <c r="AR10" s="71"/>
      <c r="AS10" s="71"/>
      <c r="AT10" s="67">
        <f>データ!$V$6</f>
        <v>14.7</v>
      </c>
      <c r="AU10" s="68"/>
      <c r="AV10" s="68"/>
      <c r="AW10" s="68"/>
      <c r="AX10" s="68"/>
      <c r="AY10" s="68"/>
      <c r="AZ10" s="68"/>
      <c r="BA10" s="68"/>
      <c r="BB10" s="70">
        <f>データ!$W$6</f>
        <v>476.94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HOkcWjFOwsusXIYqjvM24RyTEy8HRIQom+s5bNu24iljvugmalhleGixLSUGdg4nW4HNYQsCW9rt49/bOPTLA==" saltValue="19fVJkTdtzJG8r09QQ4y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303917</v>
      </c>
      <c r="D6" s="34">
        <f t="shared" si="3"/>
        <v>46</v>
      </c>
      <c r="E6" s="34">
        <f t="shared" si="3"/>
        <v>1</v>
      </c>
      <c r="F6" s="34">
        <f t="shared" si="3"/>
        <v>0</v>
      </c>
      <c r="G6" s="34">
        <f t="shared" si="3"/>
        <v>1</v>
      </c>
      <c r="H6" s="34" t="str">
        <f t="shared" si="3"/>
        <v>和歌山県　みなべ町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79.37</v>
      </c>
      <c r="P6" s="35">
        <f t="shared" si="3"/>
        <v>55.1</v>
      </c>
      <c r="Q6" s="35">
        <f t="shared" si="3"/>
        <v>1699</v>
      </c>
      <c r="R6" s="35">
        <f t="shared" si="3"/>
        <v>12585</v>
      </c>
      <c r="S6" s="35">
        <f t="shared" si="3"/>
        <v>120.28</v>
      </c>
      <c r="T6" s="35">
        <f t="shared" si="3"/>
        <v>104.63</v>
      </c>
      <c r="U6" s="35">
        <f t="shared" si="3"/>
        <v>7011</v>
      </c>
      <c r="V6" s="35">
        <f t="shared" si="3"/>
        <v>14.7</v>
      </c>
      <c r="W6" s="35">
        <f t="shared" si="3"/>
        <v>476.94</v>
      </c>
      <c r="X6" s="36">
        <f>IF(X7="",NA(),X7)</f>
        <v>137.13999999999999</v>
      </c>
      <c r="Y6" s="36">
        <f t="shared" ref="Y6:AG6" si="4">IF(Y7="",NA(),Y7)</f>
        <v>130.83000000000001</v>
      </c>
      <c r="Z6" s="36">
        <f t="shared" si="4"/>
        <v>138.61000000000001</v>
      </c>
      <c r="AA6" s="36">
        <f t="shared" si="4"/>
        <v>125.2</v>
      </c>
      <c r="AB6" s="36">
        <f t="shared" si="4"/>
        <v>122.35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779.2</v>
      </c>
      <c r="AU6" s="36">
        <f t="shared" ref="AU6:BC6" si="6">IF(AU7="",NA(),AU7)</f>
        <v>665.19</v>
      </c>
      <c r="AV6" s="36">
        <f t="shared" si="6"/>
        <v>1091.75</v>
      </c>
      <c r="AW6" s="36">
        <f t="shared" si="6"/>
        <v>548.42999999999995</v>
      </c>
      <c r="AX6" s="36">
        <f t="shared" si="6"/>
        <v>653.14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201.85</v>
      </c>
      <c r="BF6" s="36">
        <f t="shared" ref="BF6:BN6" si="7">IF(BF7="",NA(),BF7)</f>
        <v>189.85</v>
      </c>
      <c r="BG6" s="36">
        <f t="shared" si="7"/>
        <v>238.81</v>
      </c>
      <c r="BH6" s="36">
        <f t="shared" si="7"/>
        <v>233.37</v>
      </c>
      <c r="BI6" s="36">
        <f t="shared" si="7"/>
        <v>278.97000000000003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141.41</v>
      </c>
      <c r="BQ6" s="36">
        <f t="shared" ref="BQ6:BY6" si="8">IF(BQ7="",NA(),BQ7)</f>
        <v>132.69999999999999</v>
      </c>
      <c r="BR6" s="36">
        <f t="shared" si="8"/>
        <v>141.62</v>
      </c>
      <c r="BS6" s="36">
        <f t="shared" si="8"/>
        <v>125.62</v>
      </c>
      <c r="BT6" s="36">
        <f t="shared" si="8"/>
        <v>124.07</v>
      </c>
      <c r="BU6" s="36">
        <f t="shared" si="8"/>
        <v>92.76</v>
      </c>
      <c r="BV6" s="36">
        <f t="shared" si="8"/>
        <v>93.28</v>
      </c>
      <c r="BW6" s="36">
        <f t="shared" si="8"/>
        <v>87.51</v>
      </c>
      <c r="BX6" s="36">
        <f t="shared" si="8"/>
        <v>84.77</v>
      </c>
      <c r="BY6" s="36">
        <f t="shared" si="8"/>
        <v>87.11</v>
      </c>
      <c r="BZ6" s="35" t="str">
        <f>IF(BZ7="","",IF(BZ7="-","【-】","【"&amp;SUBSTITUTE(TEXT(BZ7,"#,##0.00"),"-","△")&amp;"】"))</f>
        <v>【103.24】</v>
      </c>
      <c r="CA6" s="36">
        <f>IF(CA7="",NA(),CA7)</f>
        <v>87.2</v>
      </c>
      <c r="CB6" s="36">
        <f t="shared" ref="CB6:CJ6" si="9">IF(CB7="",NA(),CB7)</f>
        <v>94.46</v>
      </c>
      <c r="CC6" s="36">
        <f t="shared" si="9"/>
        <v>89.35</v>
      </c>
      <c r="CD6" s="36">
        <f t="shared" si="9"/>
        <v>100.73</v>
      </c>
      <c r="CE6" s="36">
        <f t="shared" si="9"/>
        <v>99.78</v>
      </c>
      <c r="CF6" s="36">
        <f t="shared" si="9"/>
        <v>208.67</v>
      </c>
      <c r="CG6" s="36">
        <f t="shared" si="9"/>
        <v>208.29</v>
      </c>
      <c r="CH6" s="36">
        <f t="shared" si="9"/>
        <v>218.42</v>
      </c>
      <c r="CI6" s="36">
        <f t="shared" si="9"/>
        <v>227.27</v>
      </c>
      <c r="CJ6" s="36">
        <f t="shared" si="9"/>
        <v>223.98</v>
      </c>
      <c r="CK6" s="35" t="str">
        <f>IF(CK7="","",IF(CK7="-","【-】","【"&amp;SUBSTITUTE(TEXT(CK7,"#,##0.00"),"-","△")&amp;"】"))</f>
        <v>【168.38】</v>
      </c>
      <c r="CL6" s="36">
        <f>IF(CL7="",NA(),CL7)</f>
        <v>62.41</v>
      </c>
      <c r="CM6" s="36">
        <f t="shared" ref="CM6:CU6" si="10">IF(CM7="",NA(),CM7)</f>
        <v>63.55</v>
      </c>
      <c r="CN6" s="36">
        <f t="shared" si="10"/>
        <v>49.84</v>
      </c>
      <c r="CO6" s="36">
        <f t="shared" si="10"/>
        <v>51.21</v>
      </c>
      <c r="CP6" s="36">
        <f t="shared" si="10"/>
        <v>48.58</v>
      </c>
      <c r="CQ6" s="36">
        <f t="shared" si="10"/>
        <v>49.08</v>
      </c>
      <c r="CR6" s="36">
        <f t="shared" si="10"/>
        <v>49.32</v>
      </c>
      <c r="CS6" s="36">
        <f t="shared" si="10"/>
        <v>50.24</v>
      </c>
      <c r="CT6" s="36">
        <f t="shared" si="10"/>
        <v>50.29</v>
      </c>
      <c r="CU6" s="36">
        <f t="shared" si="10"/>
        <v>49.64</v>
      </c>
      <c r="CV6" s="35" t="str">
        <f>IF(CV7="","",IF(CV7="-","【-】","【"&amp;SUBSTITUTE(TEXT(CV7,"#,##0.00"),"-","△")&amp;"】"))</f>
        <v>【60.00】</v>
      </c>
      <c r="CW6" s="36">
        <f>IF(CW7="",NA(),CW7)</f>
        <v>88.75</v>
      </c>
      <c r="CX6" s="36">
        <f t="shared" ref="CX6:DF6" si="11">IF(CX7="",NA(),CX7)</f>
        <v>87.96</v>
      </c>
      <c r="CY6" s="36">
        <f t="shared" si="11"/>
        <v>86.81</v>
      </c>
      <c r="CZ6" s="36">
        <f t="shared" si="11"/>
        <v>82.74</v>
      </c>
      <c r="DA6" s="36">
        <f t="shared" si="11"/>
        <v>83.26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35.229999999999997</v>
      </c>
      <c r="DI6" s="36">
        <f t="shared" ref="DI6:DQ6" si="12">IF(DI7="",NA(),DI7)</f>
        <v>35.97</v>
      </c>
      <c r="DJ6" s="36">
        <f t="shared" si="12"/>
        <v>35.81</v>
      </c>
      <c r="DK6" s="36">
        <f t="shared" si="12"/>
        <v>37.14</v>
      </c>
      <c r="DL6" s="36">
        <f t="shared" si="12"/>
        <v>37.35</v>
      </c>
      <c r="DM6" s="36">
        <f t="shared" si="12"/>
        <v>47.44</v>
      </c>
      <c r="DN6" s="36">
        <f t="shared" si="12"/>
        <v>48.3</v>
      </c>
      <c r="DO6" s="36">
        <f t="shared" si="12"/>
        <v>45.14</v>
      </c>
      <c r="DP6" s="36">
        <f t="shared" si="12"/>
        <v>45.85</v>
      </c>
      <c r="DQ6" s="36">
        <f t="shared" si="12"/>
        <v>47.31</v>
      </c>
      <c r="DR6" s="35" t="str">
        <f>IF(DR7="","",IF(DR7="-","【-】","【"&amp;SUBSTITUTE(TEXT(DR7,"#,##0.00"),"-","△")&amp;"】"))</f>
        <v>【49.59】</v>
      </c>
      <c r="DS6" s="36">
        <f>IF(DS7="",NA(),DS7)</f>
        <v>64.650000000000006</v>
      </c>
      <c r="DT6" s="36">
        <f t="shared" ref="DT6:EB6" si="13">IF(DT7="",NA(),DT7)</f>
        <v>63.35</v>
      </c>
      <c r="DU6" s="36">
        <f t="shared" si="13"/>
        <v>62.23</v>
      </c>
      <c r="DV6" s="36">
        <f t="shared" si="13"/>
        <v>62.07</v>
      </c>
      <c r="DW6" s="36">
        <f t="shared" si="13"/>
        <v>63.8</v>
      </c>
      <c r="DX6" s="36">
        <f t="shared" si="13"/>
        <v>11.16</v>
      </c>
      <c r="DY6" s="36">
        <f t="shared" si="13"/>
        <v>12.43</v>
      </c>
      <c r="DZ6" s="36">
        <f t="shared" si="13"/>
        <v>13.58</v>
      </c>
      <c r="EA6" s="36">
        <f t="shared" si="13"/>
        <v>14.13</v>
      </c>
      <c r="EB6" s="36">
        <f t="shared" si="13"/>
        <v>16.77</v>
      </c>
      <c r="EC6" s="35" t="str">
        <f>IF(EC7="","",IF(EC7="-","【-】","【"&amp;SUBSTITUTE(TEXT(EC7,"#,##0.00"),"-","△")&amp;"】"))</f>
        <v>【19.44】</v>
      </c>
      <c r="ED6" s="36">
        <f>IF(ED7="",NA(),ED7)</f>
        <v>2.0699999999999998</v>
      </c>
      <c r="EE6" s="36">
        <f t="shared" ref="EE6:EM6" si="14">IF(EE7="",NA(),EE7)</f>
        <v>1.46</v>
      </c>
      <c r="EF6" s="36">
        <f t="shared" si="14"/>
        <v>1.6</v>
      </c>
      <c r="EG6" s="36">
        <f t="shared" si="14"/>
        <v>1.34</v>
      </c>
      <c r="EH6" s="36">
        <f t="shared" si="14"/>
        <v>1.47</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303917</v>
      </c>
      <c r="D7" s="38">
        <v>46</v>
      </c>
      <c r="E7" s="38">
        <v>1</v>
      </c>
      <c r="F7" s="38">
        <v>0</v>
      </c>
      <c r="G7" s="38">
        <v>1</v>
      </c>
      <c r="H7" s="38" t="s">
        <v>93</v>
      </c>
      <c r="I7" s="38" t="s">
        <v>94</v>
      </c>
      <c r="J7" s="38" t="s">
        <v>95</v>
      </c>
      <c r="K7" s="38" t="s">
        <v>96</v>
      </c>
      <c r="L7" s="38" t="s">
        <v>97</v>
      </c>
      <c r="M7" s="38" t="s">
        <v>98</v>
      </c>
      <c r="N7" s="39" t="s">
        <v>99</v>
      </c>
      <c r="O7" s="39">
        <v>79.37</v>
      </c>
      <c r="P7" s="39">
        <v>55.1</v>
      </c>
      <c r="Q7" s="39">
        <v>1699</v>
      </c>
      <c r="R7" s="39">
        <v>12585</v>
      </c>
      <c r="S7" s="39">
        <v>120.28</v>
      </c>
      <c r="T7" s="39">
        <v>104.63</v>
      </c>
      <c r="U7" s="39">
        <v>7011</v>
      </c>
      <c r="V7" s="39">
        <v>14.7</v>
      </c>
      <c r="W7" s="39">
        <v>476.94</v>
      </c>
      <c r="X7" s="39">
        <v>137.13999999999999</v>
      </c>
      <c r="Y7" s="39">
        <v>130.83000000000001</v>
      </c>
      <c r="Z7" s="39">
        <v>138.61000000000001</v>
      </c>
      <c r="AA7" s="39">
        <v>125.2</v>
      </c>
      <c r="AB7" s="39">
        <v>122.35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779.2</v>
      </c>
      <c r="AU7" s="39">
        <v>665.19</v>
      </c>
      <c r="AV7" s="39">
        <v>1091.75</v>
      </c>
      <c r="AW7" s="39">
        <v>548.42999999999995</v>
      </c>
      <c r="AX7" s="39">
        <v>653.14</v>
      </c>
      <c r="AY7" s="39">
        <v>416.14</v>
      </c>
      <c r="AZ7" s="39">
        <v>371.89</v>
      </c>
      <c r="BA7" s="39">
        <v>293.23</v>
      </c>
      <c r="BB7" s="39">
        <v>300.14</v>
      </c>
      <c r="BC7" s="39">
        <v>301.04000000000002</v>
      </c>
      <c r="BD7" s="39">
        <v>264.97000000000003</v>
      </c>
      <c r="BE7" s="39">
        <v>201.85</v>
      </c>
      <c r="BF7" s="39">
        <v>189.85</v>
      </c>
      <c r="BG7" s="39">
        <v>238.81</v>
      </c>
      <c r="BH7" s="39">
        <v>233.37</v>
      </c>
      <c r="BI7" s="39">
        <v>278.97000000000003</v>
      </c>
      <c r="BJ7" s="39">
        <v>487.22</v>
      </c>
      <c r="BK7" s="39">
        <v>483.11</v>
      </c>
      <c r="BL7" s="39">
        <v>542.29999999999995</v>
      </c>
      <c r="BM7" s="39">
        <v>566.65</v>
      </c>
      <c r="BN7" s="39">
        <v>551.62</v>
      </c>
      <c r="BO7" s="39">
        <v>266.61</v>
      </c>
      <c r="BP7" s="39">
        <v>141.41</v>
      </c>
      <c r="BQ7" s="39">
        <v>132.69999999999999</v>
      </c>
      <c r="BR7" s="39">
        <v>141.62</v>
      </c>
      <c r="BS7" s="39">
        <v>125.62</v>
      </c>
      <c r="BT7" s="39">
        <v>124.07</v>
      </c>
      <c r="BU7" s="39">
        <v>92.76</v>
      </c>
      <c r="BV7" s="39">
        <v>93.28</v>
      </c>
      <c r="BW7" s="39">
        <v>87.51</v>
      </c>
      <c r="BX7" s="39">
        <v>84.77</v>
      </c>
      <c r="BY7" s="39">
        <v>87.11</v>
      </c>
      <c r="BZ7" s="39">
        <v>103.24</v>
      </c>
      <c r="CA7" s="39">
        <v>87.2</v>
      </c>
      <c r="CB7" s="39">
        <v>94.46</v>
      </c>
      <c r="CC7" s="39">
        <v>89.35</v>
      </c>
      <c r="CD7" s="39">
        <v>100.73</v>
      </c>
      <c r="CE7" s="39">
        <v>99.78</v>
      </c>
      <c r="CF7" s="39">
        <v>208.67</v>
      </c>
      <c r="CG7" s="39">
        <v>208.29</v>
      </c>
      <c r="CH7" s="39">
        <v>218.42</v>
      </c>
      <c r="CI7" s="39">
        <v>227.27</v>
      </c>
      <c r="CJ7" s="39">
        <v>223.98</v>
      </c>
      <c r="CK7" s="39">
        <v>168.38</v>
      </c>
      <c r="CL7" s="39">
        <v>62.41</v>
      </c>
      <c r="CM7" s="39">
        <v>63.55</v>
      </c>
      <c r="CN7" s="39">
        <v>49.84</v>
      </c>
      <c r="CO7" s="39">
        <v>51.21</v>
      </c>
      <c r="CP7" s="39">
        <v>48.58</v>
      </c>
      <c r="CQ7" s="39">
        <v>49.08</v>
      </c>
      <c r="CR7" s="39">
        <v>49.32</v>
      </c>
      <c r="CS7" s="39">
        <v>50.24</v>
      </c>
      <c r="CT7" s="39">
        <v>50.29</v>
      </c>
      <c r="CU7" s="39">
        <v>49.64</v>
      </c>
      <c r="CV7" s="39">
        <v>60</v>
      </c>
      <c r="CW7" s="39">
        <v>88.75</v>
      </c>
      <c r="CX7" s="39">
        <v>87.96</v>
      </c>
      <c r="CY7" s="39">
        <v>86.81</v>
      </c>
      <c r="CZ7" s="39">
        <v>82.74</v>
      </c>
      <c r="DA7" s="39">
        <v>83.26</v>
      </c>
      <c r="DB7" s="39">
        <v>79.3</v>
      </c>
      <c r="DC7" s="39">
        <v>79.34</v>
      </c>
      <c r="DD7" s="39">
        <v>78.650000000000006</v>
      </c>
      <c r="DE7" s="39">
        <v>77.73</v>
      </c>
      <c r="DF7" s="39">
        <v>78.09</v>
      </c>
      <c r="DG7" s="39">
        <v>89.8</v>
      </c>
      <c r="DH7" s="39">
        <v>35.229999999999997</v>
      </c>
      <c r="DI7" s="39">
        <v>35.97</v>
      </c>
      <c r="DJ7" s="39">
        <v>35.81</v>
      </c>
      <c r="DK7" s="39">
        <v>37.14</v>
      </c>
      <c r="DL7" s="39">
        <v>37.35</v>
      </c>
      <c r="DM7" s="39">
        <v>47.44</v>
      </c>
      <c r="DN7" s="39">
        <v>48.3</v>
      </c>
      <c r="DO7" s="39">
        <v>45.14</v>
      </c>
      <c r="DP7" s="39">
        <v>45.85</v>
      </c>
      <c r="DQ7" s="39">
        <v>47.31</v>
      </c>
      <c r="DR7" s="39">
        <v>49.59</v>
      </c>
      <c r="DS7" s="39">
        <v>64.650000000000006</v>
      </c>
      <c r="DT7" s="39">
        <v>63.35</v>
      </c>
      <c r="DU7" s="39">
        <v>62.23</v>
      </c>
      <c r="DV7" s="39">
        <v>62.07</v>
      </c>
      <c r="DW7" s="39">
        <v>63.8</v>
      </c>
      <c r="DX7" s="39">
        <v>11.16</v>
      </c>
      <c r="DY7" s="39">
        <v>12.43</v>
      </c>
      <c r="DZ7" s="39">
        <v>13.58</v>
      </c>
      <c r="EA7" s="39">
        <v>14.13</v>
      </c>
      <c r="EB7" s="39">
        <v>16.77</v>
      </c>
      <c r="EC7" s="39">
        <v>19.440000000000001</v>
      </c>
      <c r="ED7" s="39">
        <v>2.0699999999999998</v>
      </c>
      <c r="EE7" s="39">
        <v>1.46</v>
      </c>
      <c r="EF7" s="39">
        <v>1.6</v>
      </c>
      <c r="EG7" s="39">
        <v>1.34</v>
      </c>
      <c r="EH7" s="39">
        <v>1.47</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2021-02-05T01:12:57Z</cp:lastPrinted>
  <dcterms:created xsi:type="dcterms:W3CDTF">2020-12-04T02:12:45Z</dcterms:created>
  <dcterms:modified xsi:type="dcterms:W3CDTF">2021-02-05T01:13:16Z</dcterms:modified>
  <cp:category/>
</cp:coreProperties>
</file>