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C:\Users\U2003004\Desktop\上下水道課庶務ファイル\R02_庶務(川端)\02_公営企業会計財務関係\00_照会及び回答関係\R3.02.05〆_経営比較分析表\02_提出\"/>
    </mc:Choice>
  </mc:AlternateContent>
  <xr:revisionPtr revIDLastSave="0" documentId="13_ncr:1_{67AFFCBD-6473-44DB-AE44-5B2AC41234F5}" xr6:coauthVersionLast="36" xr6:coauthVersionMax="36" xr10:uidLastSave="{00000000-0000-0000-0000-000000000000}"/>
  <workbookProtection workbookAlgorithmName="SHA-512" workbookHashValue="FZkwlXT9P4SoFZi5sl/4OPTTj984oaYzTgGv+0HDtIK3yQxw2Cu5tAI13YAZFZMoAAsPcbtPJd9stgKxIoEZTw==" workbookSaltValue="JvFXI43lIABu3aWReC3Vl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<sst xmlns="http://schemas.openxmlformats.org/spreadsheetml/2006/main" count="236" uniqueCount="118">
  <si>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</si>
  <si>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</si>
  <si>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</si>
  <si>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</si>
  <si>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</si>
  <si>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</si>
  <si>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</si>
  <si>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</si>
  <si>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</si>
  <si>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</si>
  <si>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</si>
  <si>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</si>
  <si>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</si>
  <si>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</si>
  <si>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</si>
  <si>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</si>
  <si>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</si>
  <si>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</si>
  <si>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</si>
  <si>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</si>
  <si>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</si>
  <si>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</si>
  <si>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</si>
  <si>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</si>
  <si>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</si>
  <si>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</si>
  <si>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</si>
  <si>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</si>
  <si>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</si>
  <si>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</si>
  <si>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</si>
  <si>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</si>
  <si>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</si>
  <si>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</si>
  <si>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</si>
  <si>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</si>
  <si>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</si>
  <si>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</si>
  <si>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</si>
  <si>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</si>
  <si>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</si>
  <si>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</si>
  <si>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</si>
  <si>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</si>
  <si>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</si>
  <si>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</si>
  <si>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</si>
  <si>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</si>
  <si>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</si>
  <si>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</si>
  <si>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</si>
  <si>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</si>
  <si>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</si>
  <si>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</si>
  <si>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</si>
  <si>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</si>
  <si>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</si>
  <si>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</si>
  <si>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</si>
  <si>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</si>
  <si>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</si>
  <si>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</si>
  <si>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</si>
  <si>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</si>
  <si>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</si>
  <si>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</si>
  <si>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</si>
  <si>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</si>
  <si>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</si>
  <si>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</si>
  <si>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</si>
  <si>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</si>
  <si>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</si>
  <si>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</si>
  <si>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</si>
  <si>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</si>
  <si>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</si>
  <si>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</si>
  <si>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</si>
  <si>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</si>
  <si>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</si>
  <si>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</si>
  <si>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</si>
  <si>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</si>
  <si>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</si>
  <si>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</si>
  <si>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</si>
  <si>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</si>
  <si>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</si>
  <si>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</si>
  <si>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</si>
  <si>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</si>
  <si>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</si>
  <si>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</si>
  <si>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</si>
  <si>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</si>
  <si>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</si>
  <si>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由良町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</si>
  <si>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</si>
  <si>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</si>
  <si>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</si>
  <si>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</si>
  <si>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</si>
  <si>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</si>
  <si>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</si>
  <si>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</si>
  <si>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</si>
  <si>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</si>
  <si>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</si>
  <si>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</si>
  <si>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</si>
  <si>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</si>
  <si>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</si>
  <si>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</si>
  <si>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</si>
  <si>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管路施設は整備開始後１７年経過しているが、管路施設の耐用年数が５０年であることから当面大規模な更新は必要無い。</t>
    <phoneticPr fontId="4"/>
  </si>
  <si>
    <t>　平成３０年度末で特定環境保全公共下水道事業を当公共下水事業に統合し、処理場に係る管理経費を削減した。今後も維持管理費の削減、供用を開始した地域において、下水道への接続推進を実施し料金収入の増を図り、経費回収率及び汚水処理原価の改善など効率化を図っていく。</t>
    <phoneticPr fontId="4"/>
  </si>
  <si>
    <t>　公共下水道事業は平成２０年以降面整備（管路整備）が完了した区域から随時供用開始している（整備率８９％）。
　当年度中は新たに一部区域（門前地区の一部）を供用開始した。経費回収率、汚水処理原価及び施設利用率が前年度と比べほぼ横這いに推移している。水洗化率は、供用開始した区域において、今後、水洗化が見込まれるため、水洗化率の向上が見込まれる。
　収益的収支比率は、一般会計からの繰入金により維持できており、また、企業債残高対事業規模比率では、企業債の償還金を全額一般会計繰入金に依存している状況のため０％となっている。</t>
    <rPh sb="45" eb="47">
      <t>セイビ</t>
    </rPh>
    <rPh sb="47" eb="48">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</si>
</sst>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70-4770-88A8-E718E583F4B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0.18</c:v>
                </c:pt>
              </c:numCache>
            </c:numRef>
          </c:val>
          <c:smooth val="0"/>
          <c:extLst>
            <c:ext xmlns:c16="http://schemas.microsoft.com/office/drawing/2014/chart" uri="{C3380CC4-5D6E-409C-BE32-E72D297353CC}">
              <c16:uniqueId val="{00000001-0470-4770-88A8-E718E583F4B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56.96</c:v>
                </c:pt>
                <c:pt idx="1">
                  <c:v>57.7</c:v>
                </c:pt>
                <c:pt idx="2">
                  <c:v>56.67</c:v>
                </c:pt>
                <c:pt idx="3">
                  <c:v>60.81</c:v>
                </c:pt>
                <c:pt idx="4">
                  <c:v>62.96</c:v>
                </c:pt>
              </c:numCache>
            </c:numRef>
          </c:val>
          <c:extLst>
            <c:ext xmlns:c16="http://schemas.microsoft.com/office/drawing/2014/chart" uri="{C3380CC4-5D6E-409C-BE32-E72D297353CC}">
              <c16:uniqueId val="{00000000-9626-4919-80A1-3A1F6666284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47.28</c:v>
                </c:pt>
              </c:numCache>
            </c:numRef>
          </c:val>
          <c:smooth val="0"/>
          <c:extLst>
            <c:ext xmlns:c16="http://schemas.microsoft.com/office/drawing/2014/chart" uri="{C3380CC4-5D6E-409C-BE32-E72D297353CC}">
              <c16:uniqueId val="{00000001-9626-4919-80A1-3A1F6666284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63.04</c:v>
                </c:pt>
                <c:pt idx="1">
                  <c:v>65.290000000000006</c:v>
                </c:pt>
                <c:pt idx="2">
                  <c:v>63.6</c:v>
                </c:pt>
                <c:pt idx="3">
                  <c:v>58.98</c:v>
                </c:pt>
                <c:pt idx="4">
                  <c:v>62.05</c:v>
                </c:pt>
              </c:numCache>
            </c:numRef>
          </c:val>
          <c:extLst>
            <c:ext xmlns:c16="http://schemas.microsoft.com/office/drawing/2014/chart" uri="{C3380CC4-5D6E-409C-BE32-E72D297353CC}">
              <c16:uniqueId val="{00000000-9031-4CF9-8BDC-BF35EC2B99F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64.7</c:v>
                </c:pt>
              </c:numCache>
            </c:numRef>
          </c:val>
          <c:smooth val="0"/>
          <c:extLst>
            <c:ext xmlns:c16="http://schemas.microsoft.com/office/drawing/2014/chart" uri="{C3380CC4-5D6E-409C-BE32-E72D297353CC}">
              <c16:uniqueId val="{00000001-9031-4CF9-8BDC-BF35EC2B99F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87.36</c:v>
                </c:pt>
                <c:pt idx="1">
                  <c:v>84.55</c:v>
                </c:pt>
                <c:pt idx="2">
                  <c:v>107.65</c:v>
                </c:pt>
                <c:pt idx="3">
                  <c:v>106.46</c:v>
                </c:pt>
                <c:pt idx="4">
                  <c:v>101.14</c:v>
                </c:pt>
              </c:numCache>
            </c:numRef>
          </c:val>
          <c:extLst>
            <c:ext xmlns:c16="http://schemas.microsoft.com/office/drawing/2014/chart" uri="{C3380CC4-5D6E-409C-BE32-E72D297353CC}">
              <c16:uniqueId val="{00000000-5B21-44ED-988E-522AEA2948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21-44ED-988E-522AEA2948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B3-4FEE-83BD-6F22FCD050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B3-4FEE-83BD-6F22FCD050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D4-456A-BD38-2721E78285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D4-456A-BD38-2721E78285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A3-40BF-91AA-0E6CEC6F5E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A3-40BF-91AA-0E6CEC6F5E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20-4871-81C0-878D12B580B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20-4871-81C0-878D12B580B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E0-445E-AF42-73BBD07823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933.3</c:v>
                </c:pt>
              </c:numCache>
            </c:numRef>
          </c:val>
          <c:smooth val="0"/>
          <c:extLst>
            <c:ext xmlns:c16="http://schemas.microsoft.com/office/drawing/2014/chart" uri="{C3380CC4-5D6E-409C-BE32-E72D297353CC}">
              <c16:uniqueId val="{00000001-ABE0-445E-AF42-73BBD07823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87.47</c:v>
                </c:pt>
                <c:pt idx="1">
                  <c:v>80.709999999999994</c:v>
                </c:pt>
                <c:pt idx="2">
                  <c:v>82.28</c:v>
                </c:pt>
                <c:pt idx="3">
                  <c:v>72.69</c:v>
                </c:pt>
                <c:pt idx="4">
                  <c:v>72.91</c:v>
                </c:pt>
              </c:numCache>
            </c:numRef>
          </c:val>
          <c:extLst>
            <c:ext xmlns:c16="http://schemas.microsoft.com/office/drawing/2014/chart" uri="{C3380CC4-5D6E-409C-BE32-E72D297353CC}">
              <c16:uniqueId val="{00000000-6AA8-47CD-A4D7-7A4909BE9E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77.510000000000005</c:v>
                </c:pt>
              </c:numCache>
            </c:numRef>
          </c:val>
          <c:smooth val="0"/>
          <c:extLst>
            <c:ext xmlns:c16="http://schemas.microsoft.com/office/drawing/2014/chart" uri="{C3380CC4-5D6E-409C-BE32-E72D297353CC}">
              <c16:uniqueId val="{00000001-6AA8-47CD-A4D7-7A4909BE9E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174.52</c:v>
                </c:pt>
                <c:pt idx="1">
                  <c:v>198.28</c:v>
                </c:pt>
                <c:pt idx="2">
                  <c:v>202.25</c:v>
                </c:pt>
                <c:pt idx="3">
                  <c:v>233.74</c:v>
                </c:pt>
                <c:pt idx="4">
                  <c:v>239.91</c:v>
                </c:pt>
              </c:numCache>
            </c:numRef>
          </c:val>
          <c:extLst>
            <c:ext xmlns:c16="http://schemas.microsoft.com/office/drawing/2014/chart" uri="{C3380CC4-5D6E-409C-BE32-E72D297353CC}">
              <c16:uniqueId val="{00000000-99A0-4144-A0A9-48C8EAC76E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221.95</c:v>
                </c:pt>
              </c:numCache>
            </c:numRef>
          </c:val>
          <c:smooth val="0"/>
          <c:extLst>
            <c:ext xmlns:c16="http://schemas.microsoft.com/office/drawing/2014/chart" uri="{C3380CC4-5D6E-409C-BE32-E72D297353CC}">
              <c16:uniqueId val="{00000001-99A0-4144-A0A9-48C8EAC76E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由良町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tr">
        <f>データ!$M$6</f>
        <v>非設置</v>
      </c>
      <c r="AE8" s="73"/>
      <c r="AF8" s="73"/>
      <c r="AG8" s="73"/>
      <c r="AH8" s="73"/>
      <c r="AI8" s="73"/>
      <c r="AJ8" s="73"/>
      <c r="AK8" s="3"/>
      <c r="AL8" s="69">
        <f>データ!S6</f>
        <v>5678</v>
      </c>
      <c r="AM8" s="69"/>
      <c r="AN8" s="69"/>
      <c r="AO8" s="69"/>
      <c r="AP8" s="69"/>
      <c r="AQ8" s="69"/>
      <c r="AR8" s="69"/>
      <c r="AS8" s="69"/>
      <c r="AT8" s="68">
        <f>データ!T6</f>
        <v>30.94</v>
      </c>
      <c r="AU8" s="68"/>
      <c r="AV8" s="68"/>
      <c r="AW8" s="68"/>
      <c r="AX8" s="68"/>
      <c r="AY8" s="68"/>
      <c r="AZ8" s="68"/>
      <c r="BA8" s="68"/>
      <c r="BB8" s="68">
        <f>データ!U6</f>
        <v>183.52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63.85</v>
      </c>
      <c r="Q10" s="68"/>
      <c r="R10" s="68"/>
      <c r="S10" s="68"/>
      <c r="T10" s="68"/>
      <c r="U10" s="68"/>
      <c r="V10" s="68"/>
      <c r="W10" s="68">
        <f>データ!Q6</f>
        <v>98.13</v>
      </c>
      <c r="X10" s="68"/>
      <c r="Y10" s="68"/>
      <c r="Z10" s="68"/>
      <c r="AA10" s="68"/>
      <c r="AB10" s="68"/>
      <c r="AC10" s="68"/>
      <c r="AD10" s="69">
        <f>データ!R6</f>
        <v>3520</v>
      </c>
      <c r="AE10" s="69"/>
      <c r="AF10" s="69"/>
      <c r="AG10" s="69"/>
      <c r="AH10" s="69"/>
      <c r="AI10" s="69"/>
      <c r="AJ10" s="69"/>
      <c r="AK10" s="2"/>
      <c r="AL10" s="69">
        <f>データ!V6</f>
        <v>3576</v>
      </c>
      <c r="AM10" s="69"/>
      <c r="AN10" s="69"/>
      <c r="AO10" s="69"/>
      <c r="AP10" s="69"/>
      <c r="AQ10" s="69"/>
      <c r="AR10" s="69"/>
      <c r="AS10" s="69"/>
      <c r="AT10" s="68">
        <f>データ!W6</f>
        <v>1.18</v>
      </c>
      <c r="AU10" s="68"/>
      <c r="AV10" s="68"/>
      <c r="AW10" s="68"/>
      <c r="AX10" s="68"/>
      <c r="AY10" s="68"/>
      <c r="AZ10" s="68"/>
      <c r="BA10" s="68"/>
      <c r="BB10" s="68">
        <f>データ!X6</f>
        <v>3030.51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oM0FdxgSXcdmrMcnEt2eXfkCTozCa5YVxDT3l9Vokj4Rgrkd/vTi43wog5MAJpfiRUKhQLg50ncAvSk388Vwtw==" saltValue="UyvydLm9Y7DkS5s1eh0Hr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303836</v>
      </c>
      <c r="D6" s="33">
        <f t="shared" si="3"/>
        <v>47</v>
      </c>
      <c r="E6" s="33">
        <f t="shared" si="3"/>
        <v>17</v>
      </c>
      <c r="F6" s="33">
        <f t="shared" si="3"/>
        <v>1</v>
      </c>
      <c r="G6" s="33">
        <f t="shared" si="3"/>
        <v>0</v>
      </c>
      <c r="H6" s="33" t="str">
        <f t="shared" si="3"/>
        <v>和歌山県　由良町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63.85</v>
      </c>
      <c r="Q6" s="34">
        <f t="shared" si="3"/>
        <v>98.13</v>
      </c>
      <c r="R6" s="34">
        <f t="shared" si="3"/>
        <v>3520</v>
      </c>
      <c r="S6" s="34">
        <f t="shared" si="3"/>
        <v>5678</v>
      </c>
      <c r="T6" s="34">
        <f t="shared" si="3"/>
        <v>30.94</v>
      </c>
      <c r="U6" s="34">
        <f t="shared" si="3"/>
        <v>183.52</v>
      </c>
      <c r="V6" s="34">
        <f t="shared" si="3"/>
        <v>3576</v>
      </c>
      <c r="W6" s="34">
        <f t="shared" si="3"/>
        <v>1.18</v>
      </c>
      <c r="X6" s="34">
        <f t="shared" si="3"/>
        <v>3030.51</v>
      </c>
      <c r="Y6" s="35">
        <f>IF(Y7="",NA(),Y7)</f>
        <v>87.36</v>
      </c>
      <c r="Z6" s="35">
        <f t="shared" ref="Z6:AH6" si="4">IF(Z7="",NA(),Z7)</f>
        <v>84.55</v>
      </c>
      <c r="AA6" s="35">
        <f t="shared" si="4"/>
        <v>107.65</v>
      </c>
      <c r="AB6" s="35">
        <f t="shared" si="4"/>
        <v>106.46</v>
      </c>
      <c r="AC6" s="35">
        <f t="shared" si="4"/>
        <v>101.14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722.53</v>
      </c>
      <c r="BO6" s="35">
        <f t="shared" si="7"/>
        <v>933.3</v>
      </c>
      <c r="BP6" s="34" t="str">
        <f>IF(BP7="","",IF(BP7="-","【-】","【"&amp;SUBSTITUTE(TEXT(BP7,"#,##0.00"),"-","△")&amp;"】"))</f>
        <v>【682.51】</v>
      </c>
      <c r="BQ6" s="35">
        <f>IF(BQ7="",NA(),BQ7)</f>
        <v>87.47</v>
      </c>
      <c r="BR6" s="35">
        <f t="shared" ref="BR6:BZ6" si="8">IF(BR7="",NA(),BR7)</f>
        <v>80.709999999999994</v>
      </c>
      <c r="BS6" s="35">
        <f t="shared" si="8"/>
        <v>82.28</v>
      </c>
      <c r="BT6" s="35">
        <f t="shared" si="8"/>
        <v>72.69</v>
      </c>
      <c r="BU6" s="35">
        <f t="shared" si="8"/>
        <v>72.91</v>
      </c>
      <c r="BV6" s="35">
        <f t="shared" si="8"/>
        <v>60.17</v>
      </c>
      <c r="BW6" s="35">
        <f t="shared" si="8"/>
        <v>65.569999999999993</v>
      </c>
      <c r="BX6" s="35">
        <f t="shared" si="8"/>
        <v>75.7</v>
      </c>
      <c r="BY6" s="35">
        <f t="shared" si="8"/>
        <v>74.61</v>
      </c>
      <c r="BZ6" s="35">
        <f t="shared" si="8"/>
        <v>77.510000000000005</v>
      </c>
      <c r="CA6" s="34" t="str">
        <f>IF(CA7="","",IF(CA7="-","【-】","【"&amp;SUBSTITUTE(TEXT(CA7,"#,##0.00"),"-","△")&amp;"】"))</f>
        <v>【100.34】</v>
      </c>
      <c r="CB6" s="35">
        <f>IF(CB7="",NA(),CB7)</f>
        <v>174.52</v>
      </c>
      <c r="CC6" s="35">
        <f t="shared" ref="CC6:CK6" si="9">IF(CC7="",NA(),CC7)</f>
        <v>198.28</v>
      </c>
      <c r="CD6" s="35">
        <f t="shared" si="9"/>
        <v>202.25</v>
      </c>
      <c r="CE6" s="35">
        <f t="shared" si="9"/>
        <v>233.74</v>
      </c>
      <c r="CF6" s="35">
        <f t="shared" si="9"/>
        <v>239.91</v>
      </c>
      <c r="CG6" s="35">
        <f t="shared" si="9"/>
        <v>281.52999999999997</v>
      </c>
      <c r="CH6" s="35">
        <f t="shared" si="9"/>
        <v>263.04000000000002</v>
      </c>
      <c r="CI6" s="35">
        <f t="shared" si="9"/>
        <v>230.04</v>
      </c>
      <c r="CJ6" s="35">
        <f t="shared" si="9"/>
        <v>233.5</v>
      </c>
      <c r="CK6" s="35">
        <f t="shared" si="9"/>
        <v>221.95</v>
      </c>
      <c r="CL6" s="34" t="str">
        <f>IF(CL7="","",IF(CL7="-","【-】","【"&amp;SUBSTITUTE(TEXT(CL7,"#,##0.00"),"-","△")&amp;"】"))</f>
        <v>【136.15】</v>
      </c>
      <c r="CM6" s="35">
        <f>IF(CM7="",NA(),CM7)</f>
        <v>56.96</v>
      </c>
      <c r="CN6" s="35">
        <f t="shared" ref="CN6:CV6" si="10">IF(CN7="",NA(),CN7)</f>
        <v>57.7</v>
      </c>
      <c r="CO6" s="35">
        <f t="shared" si="10"/>
        <v>56.67</v>
      </c>
      <c r="CP6" s="35">
        <f t="shared" si="10"/>
        <v>60.81</v>
      </c>
      <c r="CQ6" s="35">
        <f t="shared" si="10"/>
        <v>62.96</v>
      </c>
      <c r="CR6" s="35">
        <f t="shared" si="10"/>
        <v>44.89</v>
      </c>
      <c r="CS6" s="35">
        <f t="shared" si="10"/>
        <v>40.75</v>
      </c>
      <c r="CT6" s="35">
        <f t="shared" si="10"/>
        <v>42.4</v>
      </c>
      <c r="CU6" s="35">
        <f t="shared" si="10"/>
        <v>45.44</v>
      </c>
      <c r="CV6" s="35">
        <f t="shared" si="10"/>
        <v>47.28</v>
      </c>
      <c r="CW6" s="34" t="str">
        <f>IF(CW7="","",IF(CW7="-","【-】","【"&amp;SUBSTITUTE(TEXT(CW7,"#,##0.00"),"-","△")&amp;"】"))</f>
        <v>【59.64】</v>
      </c>
      <c r="CX6" s="35">
        <f>IF(CX7="",NA(),CX7)</f>
        <v>63.04</v>
      </c>
      <c r="CY6" s="35">
        <f t="shared" ref="CY6:DG6" si="11">IF(CY7="",NA(),CY7)</f>
        <v>65.290000000000006</v>
      </c>
      <c r="CZ6" s="35">
        <f t="shared" si="11"/>
        <v>63.6</v>
      </c>
      <c r="DA6" s="35">
        <f t="shared" si="11"/>
        <v>58.98</v>
      </c>
      <c r="DB6" s="35">
        <f t="shared" si="11"/>
        <v>62.05</v>
      </c>
      <c r="DC6" s="35">
        <f t="shared" si="11"/>
        <v>64.89</v>
      </c>
      <c r="DD6" s="35">
        <f t="shared" si="11"/>
        <v>64.97</v>
      </c>
      <c r="DE6" s="35">
        <f t="shared" si="11"/>
        <v>65.77</v>
      </c>
      <c r="DF6" s="35">
        <f t="shared" si="11"/>
        <v>65.97</v>
      </c>
      <c r="DG6" s="35">
        <f t="shared" si="11"/>
        <v>64.7</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0.18</v>
      </c>
      <c r="EO6" s="34" t="str">
        <f>IF(EO7="","",IF(EO7="-","【-】","【"&amp;SUBSTITUTE(TEXT(EO7,"#,##0.00"),"-","△")&amp;"】"))</f>
        <v>【0.22】</v>
      </c>
    </row>
    <row r="7" spans="1:145" s="36" customFormat="1" x14ac:dyDescent="0.15">
      <c r="A7" s="28"/>
      <c r="B7" s="37">
        <v>2019</v>
      </c>
      <c r="C7" s="37">
        <v>303836</v>
      </c>
      <c r="D7" s="37">
        <v>47</v>
      </c>
      <c r="E7" s="37">
        <v>17</v>
      </c>
      <c r="F7" s="37">
        <v>1</v>
      </c>
      <c r="G7" s="37">
        <v>0</v>
      </c>
      <c r="H7" s="37" t="s">
        <v>97</v>
      </c>
      <c r="I7" s="37" t="s">
        <v>98</v>
      </c>
      <c r="J7" s="37" t="s">
        <v>99</v>
      </c>
      <c r="K7" s="37" t="s">
        <v>100</v>
      </c>
      <c r="L7" s="37" t="s">
        <v>101</v>
      </c>
      <c r="M7" s="37" t="s">
        <v>102</v>
      </c>
      <c r="N7" s="38" t="s">
        <v>103</v>
      </c>
      <c r="O7" s="38" t="s">
        <v>104</v>
      </c>
      <c r="P7" s="38">
        <v>63.85</v>
      </c>
      <c r="Q7" s="38">
        <v>98.13</v>
      </c>
      <c r="R7" s="38">
        <v>3520</v>
      </c>
      <c r="S7" s="38">
        <v>5678</v>
      </c>
      <c r="T7" s="38">
        <v>30.94</v>
      </c>
      <c r="U7" s="38">
        <v>183.52</v>
      </c>
      <c r="V7" s="38">
        <v>3576</v>
      </c>
      <c r="W7" s="38">
        <v>1.18</v>
      </c>
      <c r="X7" s="38">
        <v>3030.51</v>
      </c>
      <c r="Y7" s="38">
        <v>87.36</v>
      </c>
      <c r="Z7" s="38">
        <v>84.55</v>
      </c>
      <c r="AA7" s="38">
        <v>107.65</v>
      </c>
      <c r="AB7" s="38">
        <v>106.46</v>
      </c>
      <c r="AC7" s="38">
        <v>101.14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722.53</v>
      </c>
      <c r="BO7" s="38">
        <v>933.3</v>
      </c>
      <c r="BP7" s="38">
        <v>682.51</v>
      </c>
      <c r="BQ7" s="38">
        <v>87.47</v>
      </c>
      <c r="BR7" s="38">
        <v>80.709999999999994</v>
      </c>
      <c r="BS7" s="38">
        <v>82.28</v>
      </c>
      <c r="BT7" s="38">
        <v>72.69</v>
      </c>
      <c r="BU7" s="38">
        <v>72.91</v>
      </c>
      <c r="BV7" s="38">
        <v>60.17</v>
      </c>
      <c r="BW7" s="38">
        <v>65.569999999999993</v>
      </c>
      <c r="BX7" s="38">
        <v>75.7</v>
      </c>
      <c r="BY7" s="38">
        <v>74.61</v>
      </c>
      <c r="BZ7" s="38">
        <v>77.510000000000005</v>
      </c>
      <c r="CA7" s="38">
        <v>100.34</v>
      </c>
      <c r="CB7" s="38">
        <v>174.52</v>
      </c>
      <c r="CC7" s="38">
        <v>198.28</v>
      </c>
      <c r="CD7" s="38">
        <v>202.25</v>
      </c>
      <c r="CE7" s="38">
        <v>233.74</v>
      </c>
      <c r="CF7" s="38">
        <v>239.91</v>
      </c>
      <c r="CG7" s="38">
        <v>281.52999999999997</v>
      </c>
      <c r="CH7" s="38">
        <v>263.04000000000002</v>
      </c>
      <c r="CI7" s="38">
        <v>230.04</v>
      </c>
      <c r="CJ7" s="38">
        <v>233.5</v>
      </c>
      <c r="CK7" s="38">
        <v>221.95</v>
      </c>
      <c r="CL7" s="38">
        <v>136.15</v>
      </c>
      <c r="CM7" s="38">
        <v>56.96</v>
      </c>
      <c r="CN7" s="38">
        <v>57.7</v>
      </c>
      <c r="CO7" s="38">
        <v>56.67</v>
      </c>
      <c r="CP7" s="38">
        <v>60.81</v>
      </c>
      <c r="CQ7" s="38">
        <v>62.96</v>
      </c>
      <c r="CR7" s="38">
        <v>44.89</v>
      </c>
      <c r="CS7" s="38">
        <v>40.75</v>
      </c>
      <c r="CT7" s="38">
        <v>42.4</v>
      </c>
      <c r="CU7" s="38">
        <v>45.44</v>
      </c>
      <c r="CV7" s="38">
        <v>47.28</v>
      </c>
      <c r="CW7" s="38">
        <v>59.64</v>
      </c>
      <c r="CX7" s="38">
        <v>63.04</v>
      </c>
      <c r="CY7" s="38">
        <v>65.290000000000006</v>
      </c>
      <c r="CZ7" s="38">
        <v>63.6</v>
      </c>
      <c r="DA7" s="38">
        <v>58.98</v>
      </c>
      <c r="DB7" s="38">
        <v>62.05</v>
      </c>
      <c r="DC7" s="38">
        <v>64.89</v>
      </c>
      <c r="DD7" s="38">
        <v>64.97</v>
      </c>
      <c r="DE7" s="38">
        <v>65.77</v>
      </c>
      <c r="DF7" s="38">
        <v>65.97</v>
      </c>
      <c r="DG7" s="38">
        <v>64.7</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0.18</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U2003004</cp:lastModifiedBy>
  <dcterms:created xsi:type="dcterms:W3CDTF">2020-12-04T02:48:16Z</dcterms:created>
  <dcterms:modified xsi:type="dcterms:W3CDTF">2021-02-03T06:46:15Z</dcterms:modified>
  <cp:category/>
</cp:coreProperties>
</file>