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file-sv01\共有\14100000_水道事務所\総務係（14110000）\002_水道事業会計\08_経営比較分析表\"/>
    </mc:Choice>
  </mc:AlternateContent>
  <xr:revisionPtr revIDLastSave="0" documentId="8_{E74E42E4-D44E-46DE-8F6C-E7F46880E8D9}" xr6:coauthVersionLast="44" xr6:coauthVersionMax="44" xr10:uidLastSave="{00000000-0000-0000-0000-000000000000}"/>
  <workbookProtection workbookAlgorithmName="SHA-512" workbookHashValue="x7RT2QxskxJ1JJe5bRCGZcJWVzZ+MBncj66Jg0RpdGWyC6KUgqg6ATRA7Oj3d14fB5zafe4i3lvQX141PRineQ==" workbookSaltValue="Tu0PJdHn8J9Qlr0ByiQHww==" workbookSpinCount="100000" lockStructure="1"/>
  <bookViews>
    <workbookView xWindow="-120" yWindow="-120" windowWidth="29040" windowHeight="1584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H85" i="4"/>
  <c r="G85" i="4"/>
  <c r="F85" i="4"/>
  <c r="E85" i="4"/>
  <c r="BB10" i="4"/>
  <c r="AT10" i="4"/>
  <c r="AL10" i="4"/>
  <c r="W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<sst xmlns="http://schemas.openxmlformats.org/spreadsheetml/2006/main" count="228" uniqueCount="113">
  <si>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</si>
  <si>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</si>
  <si>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</si>
  <si>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</si>
  <si>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</si>
  <si>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</si>
  <si>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</si>
  <si>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</si>
  <si>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</si>
  <si>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</si>
  <si>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</si>
  <si>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</si>
  <si>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</si>
  <si>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</si>
  <si>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</si>
  <si>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</si>
  <si>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</si>
  <si>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</si>
  <si>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</si>
  <si>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</si>
  <si>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</si>
  <si>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</si>
  <si>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</si>
  <si>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</si>
  <si>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</si>
  <si>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</si>
  <si>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</si>
  <si>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</si>
  <si>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</si>
  <si>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</si>
  <si>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</si>
  <si>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</si>
  <si>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</si>
  <si>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</si>
  <si>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</si>
  <si>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</si>
  <si>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</si>
  <si>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</si>
  <si>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</si>
  <si>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</si>
  <si>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</si>
  <si>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</si>
  <si>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</si>
  <si>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</si>
  <si>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</si>
  <si>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</si>
  <si>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</si>
  <si>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</si>
  <si>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</si>
  <si>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</si>
  <si>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</si>
  <si>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</si>
  <si>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</si>
  <si>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</si>
  <si>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</si>
  <si>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</si>
  <si>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</si>
  <si>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</si>
  <si>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</si>
  <si>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</si>
  <si>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</si>
  <si>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</si>
  <si>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</si>
  <si>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</si>
  <si>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</si>
  <si>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</si>
  <si>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</si>
  <si>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</si>
  <si>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</si>
  <si>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</si>
  <si>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</si>
  <si>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</si>
  <si>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</si>
  <si>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</si>
  <si>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</si>
  <si>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</si>
  <si>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</si>
  <si>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</si>
  <si>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</si>
  <si>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</si>
  <si>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</si>
  <si>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</si>
  <si>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</si>
  <si>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</si>
  <si>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</si>
  <si>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</si>
  <si>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</si>
  <si>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</si>
  <si>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</si>
  <si>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</si>
  <si>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</si>
  <si>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</si>
  <si>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</si>
  <si>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湯浅町</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</si>
  <si>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</si>
  <si>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</si>
  <si>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</si>
  <si>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</si>
  <si>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</si>
  <si>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</si>
  <si>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</si>
  <si>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</si>
  <si>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</si>
  <si>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</si>
  <si>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</si>
  <si>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</si>
  <si>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</si>
  <si>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</si>
  <si>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</si>
  <si>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</si>
  <si>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xml:space="preserve"> 経常収支比率については、平成29年度より上昇傾向にあり、前年度より4.06％上回っていますが、老朽施設及び管路の更新等に充てる財源確保や修繕費の増加が見込まれるため、更なる費用の削減が必要である。
　累積欠損比率については、平成30年度において未処理欠損金は解消され、本年度も黒字になったため累積欠損比率については、昨年同様0.00％で推移している。
　流動比率については、本年度も100％を超えているものの類似団体に比べまだ低い状態である。今後、管路及び施設の更新による起債の増加が見込まれるため、注意が必要である。
　企業債残高対給水収益比率については、類似団体より低く推移していますが、令和2年度に策定予定である水道基本計画で管路及び施設の更なる更新が見込まれ、起債の借入が増加していくと予想されるため注意が必要である。
　料金回収率については、平成29年度より上昇傾向にあり、前年度より4.12％上昇しました。要因としては、昨年に引き続き営業費用の減少により給水原価が減少したためである。
　給水原価については、類似団体より下回っているが、今後、建設改良費の増加が見込まれるため、減価償却費及び起債の支払利息等の増加が見込まれるため注意が必要である。
　施設利用率については、今年度は昨年度より10.5％増加しておりますが、給水人口の減少に伴い利用率の低下が見込まれるので、浄水施設の利用方法を検討していきたい。
　有収率については、今年度は昨年度より1.74％増加しているが、類似団体に比べまだ低く推移をしている。今後、令和2年度策定予定の基本計画のもと配水管の更新を行い、有収率を向上させていきたい。
　</t>
    <rPh sb="1" eb="3">
      <t>ケイジョウ</t>
    </rPh>
    <rPh sb="3" eb="5">
      <t>シュウシ</t>
    </rPh>
    <rPh sb="5" eb="7">
      <t>ヒリツ</t>
    </rPh>
    <rPh sb="13" eb="15">
      <t>ヘイセイ</t>
    </rPh>
    <rPh sb="17" eb="19">
      <t>ネンド</t>
    </rPh>
    <rPh sb="21" eb="23">
      <t>ジョウショウ</t>
    </rPh>
    <rPh sb="23" eb="25">
      <t>ケイコウ</t>
    </rPh>
    <rPh sb="29" eb="32">
      <t>ゼンネンド</t>
    </rPh>
    <rPh sb="39" eb="41">
      <t>ウワマワ</t>
    </rPh>
    <rPh sb="48" eb="50">
      <t>ロウキュウ</t>
    </rPh>
    <rPh sb="50" eb="52">
      <t>シセツ</t>
    </rPh>
    <rPh sb="52" eb="53">
      <t>オヨ</t>
    </rPh>
    <rPh sb="54" eb="56">
      <t>カンロ</t>
    </rPh>
    <rPh sb="57" eb="59">
      <t>コウシン</t>
    </rPh>
    <rPh sb="59" eb="60">
      <t>トウ</t>
    </rPh>
    <rPh sb="61" eb="62">
      <t>ア</t>
    </rPh>
    <rPh sb="64" eb="66">
      <t>ザイゲン</t>
    </rPh>
    <rPh sb="66" eb="68">
      <t>カクホ</t>
    </rPh>
    <rPh sb="69" eb="72">
      <t>シュウゼンヒ</t>
    </rPh>
    <rPh sb="73" eb="75">
      <t>ゾウカ</t>
    </rPh>
    <rPh sb="76" eb="78">
      <t>ミコ</t>
    </rPh>
    <rPh sb="84" eb="85">
      <t>サラ</t>
    </rPh>
    <rPh sb="87" eb="89">
      <t>ヒヨウ</t>
    </rPh>
    <rPh sb="90" eb="92">
      <t>サクゲン</t>
    </rPh>
    <rPh sb="93" eb="95">
      <t>ヒツヨウ</t>
    </rPh>
    <rPh sb="101" eb="103">
      <t>ルイセキ</t>
    </rPh>
    <rPh sb="103" eb="105">
      <t>ケッソン</t>
    </rPh>
    <rPh sb="105" eb="107">
      <t>ヒリツ</t>
    </rPh>
    <rPh sb="113" eb="115">
      <t>ヘイセイ</t>
    </rPh>
    <rPh sb="117" eb="119">
      <t>ネンド</t>
    </rPh>
    <rPh sb="123" eb="126">
      <t>ミショリ</t>
    </rPh>
    <rPh sb="126" eb="128">
      <t>ケッソン</t>
    </rPh>
    <rPh sb="128" eb="129">
      <t>キン</t>
    </rPh>
    <rPh sb="130" eb="132">
      <t>カイショウ</t>
    </rPh>
    <rPh sb="135" eb="138">
      <t>ホンネンド</t>
    </rPh>
    <rPh sb="139" eb="141">
      <t>クロジ</t>
    </rPh>
    <rPh sb="147" eb="149">
      <t>ルイセキ</t>
    </rPh>
    <rPh sb="149" eb="151">
      <t>ケッソン</t>
    </rPh>
    <rPh sb="151" eb="153">
      <t>ヒリツ</t>
    </rPh>
    <rPh sb="159" eb="161">
      <t>サクネン</t>
    </rPh>
    <rPh sb="161" eb="163">
      <t>ドウヨウ</t>
    </rPh>
    <rPh sb="169" eb="171">
      <t>スイイ</t>
    </rPh>
    <rPh sb="178" eb="180">
      <t>リュウドウ</t>
    </rPh>
    <rPh sb="180" eb="182">
      <t>ヒリツ</t>
    </rPh>
    <rPh sb="188" eb="191">
      <t>ホンネンド</t>
    </rPh>
    <rPh sb="197" eb="198">
      <t>コ</t>
    </rPh>
    <rPh sb="205" eb="207">
      <t>ルイジ</t>
    </rPh>
    <rPh sb="207" eb="209">
      <t>ダンタイ</t>
    </rPh>
    <rPh sb="210" eb="211">
      <t>クラ</t>
    </rPh>
    <rPh sb="214" eb="215">
      <t>ヒク</t>
    </rPh>
    <rPh sb="216" eb="218">
      <t>ジョウタイ</t>
    </rPh>
    <rPh sb="222" eb="224">
      <t>コンゴ</t>
    </rPh>
    <rPh sb="225" eb="227">
      <t>カンロ</t>
    </rPh>
    <rPh sb="227" eb="228">
      <t>オヨ</t>
    </rPh>
    <rPh sb="229" eb="231">
      <t>シセツ</t>
    </rPh>
    <rPh sb="232" eb="234">
      <t>コウシン</t>
    </rPh>
    <rPh sb="237" eb="239">
      <t>キサイ</t>
    </rPh>
    <rPh sb="240" eb="242">
      <t>ゾウカ</t>
    </rPh>
    <rPh sb="243" eb="245">
      <t>ミコ</t>
    </rPh>
    <rPh sb="251" eb="253">
      <t>チュウイ</t>
    </rPh>
    <rPh sb="254" eb="256">
      <t>ヒツヨウ</t>
    </rPh>
    <rPh sb="262" eb="264">
      <t>キギョウ</t>
    </rPh>
    <rPh sb="264" eb="265">
      <t>サイ</t>
    </rPh>
    <rPh sb="265" eb="267">
      <t>ザンダカ</t>
    </rPh>
    <rPh sb="267" eb="268">
      <t>タイ</t>
    </rPh>
    <rPh sb="268" eb="270">
      <t>キュウスイ</t>
    </rPh>
    <rPh sb="270" eb="272">
      <t>シュウエキ</t>
    </rPh>
    <rPh sb="272" eb="274">
      <t>ヒリツ</t>
    </rPh>
    <rPh sb="280" eb="282">
      <t>ルイジ</t>
    </rPh>
    <rPh sb="282" eb="284">
      <t>ダンタイ</t>
    </rPh>
    <rPh sb="286" eb="287">
      <t>ヒク</t>
    </rPh>
    <rPh sb="288" eb="290">
      <t>スイイ</t>
    </rPh>
    <rPh sb="297" eb="299">
      <t>レイワ</t>
    </rPh>
    <rPh sb="300" eb="302">
      <t>ネンド</t>
    </rPh>
    <rPh sb="303" eb="305">
      <t>サクテイ</t>
    </rPh>
    <rPh sb="305" eb="307">
      <t>ヨテイ</t>
    </rPh>
    <rPh sb="310" eb="312">
      <t>スイドウ</t>
    </rPh>
    <rPh sb="312" eb="314">
      <t>キホン</t>
    </rPh>
    <rPh sb="314" eb="316">
      <t>ケイカク</t>
    </rPh>
    <rPh sb="317" eb="319">
      <t>カンロ</t>
    </rPh>
    <rPh sb="319" eb="320">
      <t>オヨ</t>
    </rPh>
    <rPh sb="321" eb="323">
      <t>シセツ</t>
    </rPh>
    <rPh sb="324" eb="325">
      <t>サラ</t>
    </rPh>
    <rPh sb="327" eb="329">
      <t>コウシン</t>
    </rPh>
    <rPh sb="330" eb="332">
      <t>ミコ</t>
    </rPh>
    <rPh sb="335" eb="337">
      <t>キサイ</t>
    </rPh>
    <rPh sb="338" eb="340">
      <t>カリイレ</t>
    </rPh>
    <rPh sb="341" eb="343">
      <t>ゾウカ</t>
    </rPh>
    <rPh sb="348" eb="350">
      <t>ヨソウ</t>
    </rPh>
    <rPh sb="355" eb="357">
      <t>チュウイ</t>
    </rPh>
    <rPh sb="358" eb="360">
      <t>ヒツヨウ</t>
    </rPh>
    <rPh sb="366" eb="368">
      <t>リョウキン</t>
    </rPh>
    <rPh sb="368" eb="370">
      <t>カイシュウ</t>
    </rPh>
    <rPh sb="370" eb="371">
      <t>リツ</t>
    </rPh>
    <rPh sb="377" eb="379">
      <t>ヘイセイ</t>
    </rPh>
    <rPh sb="381" eb="383">
      <t>ネンド</t>
    </rPh>
    <rPh sb="385" eb="387">
      <t>ジョウショウ</t>
    </rPh>
    <rPh sb="387" eb="389">
      <t>ケイコウ</t>
    </rPh>
    <rPh sb="393" eb="396">
      <t>ゼンネンド</t>
    </rPh>
    <rPh sb="403" eb="405">
      <t>ジョウショウ</t>
    </rPh>
    <rPh sb="410" eb="412">
      <t>ヨウイン</t>
    </rPh>
    <rPh sb="417" eb="419">
      <t>サクネン</t>
    </rPh>
    <rPh sb="420" eb="421">
      <t>ヒ</t>
    </rPh>
    <rPh sb="422" eb="423">
      <t>ツヅ</t>
    </rPh>
    <rPh sb="424" eb="426">
      <t>エイギョウ</t>
    </rPh>
    <rPh sb="426" eb="428">
      <t>ヒヨウ</t>
    </rPh>
    <rPh sb="429" eb="431">
      <t>ゲンショウ</t>
    </rPh>
    <rPh sb="434" eb="436">
      <t>キュウスイ</t>
    </rPh>
    <rPh sb="436" eb="438">
      <t>ゲンカ</t>
    </rPh>
    <rPh sb="439" eb="441">
      <t>ゲンショウ</t>
    </rPh>
    <rPh sb="451" eb="453">
      <t>キュウスイ</t>
    </rPh>
    <rPh sb="453" eb="455">
      <t>ゲンカ</t>
    </rPh>
    <rPh sb="461" eb="463">
      <t>ルイジ</t>
    </rPh>
    <rPh sb="463" eb="465">
      <t>ダンタイ</t>
    </rPh>
    <rPh sb="467" eb="469">
      <t>シタマワ</t>
    </rPh>
    <rPh sb="475" eb="477">
      <t>コンゴ</t>
    </rPh>
    <rPh sb="478" eb="480">
      <t>ケンセツ</t>
    </rPh>
    <rPh sb="480" eb="482">
      <t>カイリョウ</t>
    </rPh>
    <rPh sb="482" eb="483">
      <t>ヒ</t>
    </rPh>
    <rPh sb="484" eb="486">
      <t>ゾウカ</t>
    </rPh>
    <rPh sb="487" eb="489">
      <t>ミコ</t>
    </rPh>
    <rPh sb="495" eb="497">
      <t>ゲンカ</t>
    </rPh>
    <rPh sb="497" eb="499">
      <t>ショウキャク</t>
    </rPh>
    <rPh sb="499" eb="500">
      <t>ヒ</t>
    </rPh>
    <rPh sb="500" eb="501">
      <t>オヨ</t>
    </rPh>
    <rPh sb="502" eb="504">
      <t>キサイ</t>
    </rPh>
    <rPh sb="505" eb="507">
      <t>シハラ</t>
    </rPh>
    <rPh sb="507" eb="509">
      <t>リソク</t>
    </rPh>
    <rPh sb="509" eb="510">
      <t>トウ</t>
    </rPh>
    <rPh sb="511" eb="513">
      <t>ゾウカ</t>
    </rPh>
    <rPh sb="514" eb="516">
      <t>ミコ</t>
    </rPh>
    <rPh sb="521" eb="523">
      <t>チュウイ</t>
    </rPh>
    <rPh sb="524" eb="526">
      <t>ヒツヨウ</t>
    </rPh>
    <rPh sb="532" eb="534">
      <t>シセツ</t>
    </rPh>
    <rPh sb="534" eb="536">
      <t>リヨウ</t>
    </rPh>
    <rPh sb="536" eb="537">
      <t>リツ</t>
    </rPh>
    <rPh sb="543" eb="546">
      <t>コンネンド</t>
    </rPh>
    <rPh sb="547" eb="550">
      <t>サクネンド</t>
    </rPh>
    <rPh sb="557" eb="559">
      <t>ゾウカ</t>
    </rPh>
    <rPh sb="567" eb="569">
      <t>キュウスイ</t>
    </rPh>
    <rPh sb="569" eb="571">
      <t>ジンコウ</t>
    </rPh>
    <rPh sb="572" eb="574">
      <t>ゲンショウ</t>
    </rPh>
    <rPh sb="575" eb="576">
      <t>トモナ</t>
    </rPh>
    <rPh sb="577" eb="580">
      <t>リヨウリツ</t>
    </rPh>
    <rPh sb="581" eb="583">
      <t>テイカ</t>
    </rPh>
    <rPh sb="584" eb="586">
      <t>ミコ</t>
    </rPh>
    <rPh sb="592" eb="594">
      <t>ジョウスイ</t>
    </rPh>
    <rPh sb="594" eb="596">
      <t>シセツ</t>
    </rPh>
    <rPh sb="597" eb="599">
      <t>リヨウ</t>
    </rPh>
    <rPh sb="599" eb="601">
      <t>ホウホウ</t>
    </rPh>
    <rPh sb="602" eb="604">
      <t>ケントウ</t>
    </rPh>
    <rPh sb="613" eb="616">
      <t>ユウシュウリツ</t>
    </rPh>
    <rPh sb="622" eb="625">
      <t>コンネンド</t>
    </rPh>
    <rPh sb="626" eb="629">
      <t>サクネンド</t>
    </rPh>
    <rPh sb="636" eb="638">
      <t>ゾウカ</t>
    </rPh>
    <rPh sb="644" eb="646">
      <t>ルイジ</t>
    </rPh>
    <rPh sb="646" eb="648">
      <t>ダンタイ</t>
    </rPh>
    <rPh sb="649" eb="650">
      <t>クラ</t>
    </rPh>
    <rPh sb="653" eb="654">
      <t>ヒク</t>
    </rPh>
    <rPh sb="655" eb="657">
      <t>スイイ</t>
    </rPh>
    <rPh sb="663" eb="665">
      <t>コンゴ</t>
    </rPh>
    <rPh sb="666" eb="668">
      <t>レイワ</t>
    </rPh>
    <rPh sb="669" eb="671">
      <t>ネンド</t>
    </rPh>
    <rPh sb="671" eb="673">
      <t>サクテイ</t>
    </rPh>
    <rPh sb="673" eb="675">
      <t>ヨテイ</t>
    </rPh>
    <rPh sb="676" eb="678">
      <t>キホン</t>
    </rPh>
    <rPh sb="678" eb="680">
      <t>ケイカク</t>
    </rPh>
    <rPh sb="683" eb="686">
      <t>ハイスイカン</t>
    </rPh>
    <rPh sb="687" eb="689">
      <t>コウシン</t>
    </rPh>
    <rPh sb="690" eb="691">
      <t>オコナ</t>
    </rPh>
    <rPh sb="693" eb="695">
      <t>ユウシュウ</t>
    </rPh>
    <rPh sb="695" eb="696">
      <t>リツ</t>
    </rPh>
    <rPh sb="697" eb="699">
      <t>コウジョウ</t>
    </rPh>
    <phoneticPr fontId="4"/>
  </si>
  <si>
    <t>　有形固定資産減価償却率及び管路経年化率については昨年同様横ばい状態が続いており、管路及び施設設備等の更新率が低いことが要因となっており、今後、老朽管路及び施設等については、令和2年度策定予定の基本計画を基に更新を行う予定である。</t>
    <rPh sb="1" eb="3">
      <t>ユウケイ</t>
    </rPh>
    <rPh sb="3" eb="5">
      <t>コテイ</t>
    </rPh>
    <rPh sb="5" eb="7">
      <t>シサン</t>
    </rPh>
    <rPh sb="7" eb="9">
      <t>ゲンカ</t>
    </rPh>
    <rPh sb="9" eb="11">
      <t>ショウキャク</t>
    </rPh>
    <rPh sb="11" eb="12">
      <t>リツ</t>
    </rPh>
    <rPh sb="12" eb="13">
      <t>オヨ</t>
    </rPh>
    <rPh sb="14" eb="16">
      <t>カンロ</t>
    </rPh>
    <rPh sb="16" eb="18">
      <t>ケイネン</t>
    </rPh>
    <rPh sb="18" eb="19">
      <t>カ</t>
    </rPh>
    <rPh sb="19" eb="20">
      <t>リツ</t>
    </rPh>
    <rPh sb="25" eb="27">
      <t>サクネン</t>
    </rPh>
    <rPh sb="27" eb="29">
      <t>ドウヨウ</t>
    </rPh>
    <rPh sb="29" eb="30">
      <t>ヨコ</t>
    </rPh>
    <rPh sb="32" eb="34">
      <t>ジョウタイ</t>
    </rPh>
    <rPh sb="35" eb="36">
      <t>ツヅ</t>
    </rPh>
    <rPh sb="41" eb="43">
      <t>カンロ</t>
    </rPh>
    <rPh sb="43" eb="44">
      <t>オヨ</t>
    </rPh>
    <rPh sb="45" eb="47">
      <t>シセツ</t>
    </rPh>
    <rPh sb="47" eb="49">
      <t>セツビ</t>
    </rPh>
    <rPh sb="49" eb="50">
      <t>トウ</t>
    </rPh>
    <rPh sb="51" eb="53">
      <t>コウシン</t>
    </rPh>
    <rPh sb="53" eb="54">
      <t>リツ</t>
    </rPh>
    <rPh sb="55" eb="56">
      <t>ヒク</t>
    </rPh>
    <rPh sb="60" eb="62">
      <t>ヨウイン</t>
    </rPh>
    <rPh sb="69" eb="71">
      <t>コンゴ</t>
    </rPh>
    <rPh sb="72" eb="74">
      <t>ロウキュウ</t>
    </rPh>
    <rPh sb="74" eb="76">
      <t>カンロ</t>
    </rPh>
    <rPh sb="76" eb="77">
      <t>オヨ</t>
    </rPh>
    <rPh sb="78" eb="80">
      <t>シセツ</t>
    </rPh>
    <rPh sb="80" eb="81">
      <t>トウ</t>
    </rPh>
    <rPh sb="92" eb="94">
      <t>サクテイ</t>
    </rPh>
    <rPh sb="94" eb="96">
      <t>ヨテイ</t>
    </rPh>
    <rPh sb="97" eb="99">
      <t>キホン</t>
    </rPh>
    <rPh sb="99" eb="101">
      <t>ケイカク</t>
    </rPh>
    <rPh sb="102" eb="103">
      <t>モト</t>
    </rPh>
    <rPh sb="104" eb="106">
      <t>コウシン</t>
    </rPh>
    <rPh sb="107" eb="108">
      <t>オコナ</t>
    </rPh>
    <rPh sb="109" eb="111">
      <t>ヨテイ</t>
    </rPh>
    <phoneticPr fontId="4"/>
  </si>
  <si>
    <t>　すべての施設において、法定耐用年数以上の資産が多くまた、健全経営を維持するためにも管路及び施設設備等の更新が必要となる。令和2年度策定予定の基本計画及び経営戦略を基に管路及び施設設備等を更新していくためには、料金改定を含め財源の確保について検討していく必要がある。</t>
    <rPh sb="5" eb="7">
      <t>シセツ</t>
    </rPh>
    <rPh sb="12" eb="14">
      <t>ホウテイ</t>
    </rPh>
    <rPh sb="14" eb="16">
      <t>タイヨウ</t>
    </rPh>
    <rPh sb="16" eb="18">
      <t>ネンスウ</t>
    </rPh>
    <rPh sb="18" eb="20">
      <t>イジョウ</t>
    </rPh>
    <rPh sb="21" eb="23">
      <t>シサン</t>
    </rPh>
    <rPh sb="24" eb="25">
      <t>オオ</t>
    </rPh>
    <rPh sb="29" eb="31">
      <t>ケンゼン</t>
    </rPh>
    <rPh sb="31" eb="33">
      <t>ケイエイ</t>
    </rPh>
    <rPh sb="34" eb="36">
      <t>イジ</t>
    </rPh>
    <rPh sb="42" eb="44">
      <t>カンロ</t>
    </rPh>
    <rPh sb="44" eb="45">
      <t>オヨ</t>
    </rPh>
    <rPh sb="46" eb="48">
      <t>シセツ</t>
    </rPh>
    <rPh sb="48" eb="50">
      <t>セツビ</t>
    </rPh>
    <rPh sb="50" eb="51">
      <t>トウ</t>
    </rPh>
    <rPh sb="52" eb="54">
      <t>コウシン</t>
    </rPh>
    <rPh sb="55" eb="57">
      <t>ヒツヨウ</t>
    </rPh>
    <rPh sb="61" eb="63">
      <t>レイワ</t>
    </rPh>
    <rPh sb="64" eb="65">
      <t>ネン</t>
    </rPh>
    <rPh sb="65" eb="66">
      <t>ド</t>
    </rPh>
    <rPh sb="66" eb="68">
      <t>サクテイ</t>
    </rPh>
    <rPh sb="68" eb="70">
      <t>ヨテイ</t>
    </rPh>
    <rPh sb="71" eb="73">
      <t>キホン</t>
    </rPh>
    <rPh sb="73" eb="75">
      <t>ケイカク</t>
    </rPh>
    <rPh sb="75" eb="76">
      <t>オヨ</t>
    </rPh>
    <rPh sb="77" eb="79">
      <t>ケイエイ</t>
    </rPh>
    <rPh sb="79" eb="81">
      <t>センリャク</t>
    </rPh>
    <rPh sb="82" eb="83">
      <t>モト</t>
    </rPh>
    <rPh sb="84" eb="86">
      <t>カンロ</t>
    </rPh>
    <rPh sb="86" eb="87">
      <t>オヨ</t>
    </rPh>
    <rPh sb="88" eb="90">
      <t>シセツ</t>
    </rPh>
    <rPh sb="90" eb="92">
      <t>セツビ</t>
    </rPh>
    <rPh sb="92" eb="93">
      <t>トウ</t>
    </rPh>
    <rPh sb="94" eb="96">
      <t>コウシン</t>
    </rPh>
    <rPh sb="105" eb="107">
      <t>リョウキン</t>
    </rPh>
    <rPh sb="107" eb="109">
      <t>カイテイ</t>
    </rPh>
    <rPh sb="110" eb="111">
      <t>フク</t>
    </rPh>
    <rPh sb="112" eb="114">
      <t>ザイゲン</t>
    </rPh>
    <rPh sb="115" eb="117">
      <t>カクホ</t>
    </rPh>
    <rPh sb="121" eb="123">
      <t>ケントウ</t>
    </rPh>
    <rPh sb="127" eb="129">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</si>
</sst>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0.24</c:v>
                </c:pt>
                <c:pt idx="1">
                  <c:v>0.27</c:v>
                </c:pt>
                <c:pt idx="2">
                  <c:v>0.32</c:v>
                </c:pt>
                <c:pt idx="3" formatCode="#,##0.00;&quot;△&quot;#,##0.00">
                  <c:v>0</c:v>
                </c:pt>
                <c:pt idx="4" formatCode="#,##0.00;&quot;△&quot;#,##0.00">
                  <c:v>0</c:v>
                </c:pt>
              </c:numCache>
            </c:numRef>
          </c:val>
          <c:extLst>
            <c:ext xmlns:c16="http://schemas.microsoft.com/office/drawing/2014/chart" uri="{C3380CC4-5D6E-409C-BE32-E72D297353CC}">
              <c16:uniqueId val="{00000000-F21E-4D14-A000-79F16EEFE481}"/>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0.99</c:v>
                </c:pt>
                <c:pt idx="1">
                  <c:v>0.47</c:v>
                </c:pt>
                <c:pt idx="2">
                  <c:v>0.39</c:v>
                </c:pt>
                <c:pt idx="3">
                  <c:v>0.43</c:v>
                </c:pt>
                <c:pt idx="4">
                  <c:v>0.42</c:v>
                </c:pt>
              </c:numCache>
            </c:numRef>
          </c:val>
          <c:smooth val="0"/>
          <c:extLst>
            <c:ext xmlns:c16="http://schemas.microsoft.com/office/drawing/2014/chart" uri="{C3380CC4-5D6E-409C-BE32-E72D297353CC}">
              <c16:uniqueId val="{00000001-F21E-4D14-A000-79F16EEFE481}"/>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55.05</c:v>
                </c:pt>
                <c:pt idx="1">
                  <c:v>55.37</c:v>
                </c:pt>
                <c:pt idx="2">
                  <c:v>54.5</c:v>
                </c:pt>
                <c:pt idx="3">
                  <c:v>56</c:v>
                </c:pt>
                <c:pt idx="4">
                  <c:v>66.05</c:v>
                </c:pt>
              </c:numCache>
            </c:numRef>
          </c:val>
          <c:extLst>
            <c:ext xmlns:c16="http://schemas.microsoft.com/office/drawing/2014/chart" uri="{C3380CC4-5D6E-409C-BE32-E72D297353CC}">
              <c16:uniqueId val="{00000000-80C9-4299-8DED-762A4D1B4A09}"/>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54.77</c:v>
                </c:pt>
                <c:pt idx="1">
                  <c:v>54.24</c:v>
                </c:pt>
                <c:pt idx="2">
                  <c:v>55.88</c:v>
                </c:pt>
                <c:pt idx="3">
                  <c:v>55.22</c:v>
                </c:pt>
                <c:pt idx="4">
                  <c:v>54.05</c:v>
                </c:pt>
              </c:numCache>
            </c:numRef>
          </c:val>
          <c:smooth val="0"/>
          <c:extLst>
            <c:ext xmlns:c16="http://schemas.microsoft.com/office/drawing/2014/chart" uri="{C3380CC4-5D6E-409C-BE32-E72D297353CC}">
              <c16:uniqueId val="{00000001-80C9-4299-8DED-762A4D1B4A09}"/>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79.2</c:v>
                </c:pt>
                <c:pt idx="1">
                  <c:v>78.959999999999994</c:v>
                </c:pt>
                <c:pt idx="2">
                  <c:v>77.16</c:v>
                </c:pt>
                <c:pt idx="3">
                  <c:v>73.5</c:v>
                </c:pt>
                <c:pt idx="4">
                  <c:v>75.239999999999995</c:v>
                </c:pt>
              </c:numCache>
            </c:numRef>
          </c:val>
          <c:extLst>
            <c:ext xmlns:c16="http://schemas.microsoft.com/office/drawing/2014/chart" uri="{C3380CC4-5D6E-409C-BE32-E72D297353CC}">
              <c16:uniqueId val="{00000000-F5AC-4846-ABD9-E0F7B0531D46}"/>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82.89</c:v>
                </c:pt>
                <c:pt idx="1">
                  <c:v>81.680000000000007</c:v>
                </c:pt>
                <c:pt idx="2">
                  <c:v>80.989999999999995</c:v>
                </c:pt>
                <c:pt idx="3">
                  <c:v>80.930000000000007</c:v>
                </c:pt>
                <c:pt idx="4">
                  <c:v>80.510000000000005</c:v>
                </c:pt>
              </c:numCache>
            </c:numRef>
          </c:val>
          <c:smooth val="0"/>
          <c:extLst>
            <c:ext xmlns:c16="http://schemas.microsoft.com/office/drawing/2014/chart" uri="{C3380CC4-5D6E-409C-BE32-E72D297353CC}">
              <c16:uniqueId val="{00000001-F5AC-4846-ABD9-E0F7B0531D46}"/>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97.9</c:v>
                </c:pt>
                <c:pt idx="1">
                  <c:v>88.52</c:v>
                </c:pt>
                <c:pt idx="2">
                  <c:v>103.43</c:v>
                </c:pt>
                <c:pt idx="3">
                  <c:v>110.73</c:v>
                </c:pt>
                <c:pt idx="4">
                  <c:v>114.79</c:v>
                </c:pt>
              </c:numCache>
            </c:numRef>
          </c:val>
          <c:extLst>
            <c:ext xmlns:c16="http://schemas.microsoft.com/office/drawing/2014/chart" uri="{C3380CC4-5D6E-409C-BE32-E72D297353CC}">
              <c16:uniqueId val="{00000000-C854-452C-BD31-5C88FE448922}"/>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111.21</c:v>
                </c:pt>
                <c:pt idx="1">
                  <c:v>111.34</c:v>
                </c:pt>
                <c:pt idx="2">
                  <c:v>110.02</c:v>
                </c:pt>
                <c:pt idx="3">
                  <c:v>108.76</c:v>
                </c:pt>
                <c:pt idx="4">
                  <c:v>108.46</c:v>
                </c:pt>
              </c:numCache>
            </c:numRef>
          </c:val>
          <c:smooth val="0"/>
          <c:extLst>
            <c:ext xmlns:c16="http://schemas.microsoft.com/office/drawing/2014/chart" uri="{C3380CC4-5D6E-409C-BE32-E72D297353CC}">
              <c16:uniqueId val="{00000001-C854-452C-BD31-5C88FE448922}"/>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62.13</c:v>
                </c:pt>
                <c:pt idx="1">
                  <c:v>64.180000000000007</c:v>
                </c:pt>
                <c:pt idx="2">
                  <c:v>65.48</c:v>
                </c:pt>
                <c:pt idx="3">
                  <c:v>63.05</c:v>
                </c:pt>
                <c:pt idx="4">
                  <c:v>63.92</c:v>
                </c:pt>
              </c:numCache>
            </c:numRef>
          </c:val>
          <c:extLst>
            <c:ext xmlns:c16="http://schemas.microsoft.com/office/drawing/2014/chart" uri="{C3380CC4-5D6E-409C-BE32-E72D297353CC}">
              <c16:uniqueId val="{00000000-FAE4-4E28-9128-DEB2416DDA92}"/>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47.46</c:v>
                </c:pt>
                <c:pt idx="1">
                  <c:v>48.14</c:v>
                </c:pt>
                <c:pt idx="2">
                  <c:v>46.61</c:v>
                </c:pt>
                <c:pt idx="3">
                  <c:v>47.97</c:v>
                </c:pt>
                <c:pt idx="4">
                  <c:v>49.12</c:v>
                </c:pt>
              </c:numCache>
            </c:numRef>
          </c:val>
          <c:smooth val="0"/>
          <c:extLst>
            <c:ext xmlns:c16="http://schemas.microsoft.com/office/drawing/2014/chart" uri="{C3380CC4-5D6E-409C-BE32-E72D297353CC}">
              <c16:uniqueId val="{00000001-FAE4-4E28-9128-DEB2416DDA92}"/>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57.09</c:v>
                </c:pt>
                <c:pt idx="1">
                  <c:v>56.94</c:v>
                </c:pt>
                <c:pt idx="2">
                  <c:v>56.62</c:v>
                </c:pt>
                <c:pt idx="3">
                  <c:v>56.62</c:v>
                </c:pt>
                <c:pt idx="4">
                  <c:v>56.44</c:v>
                </c:pt>
              </c:numCache>
            </c:numRef>
          </c:val>
          <c:extLst>
            <c:ext xmlns:c16="http://schemas.microsoft.com/office/drawing/2014/chart" uri="{C3380CC4-5D6E-409C-BE32-E72D297353CC}">
              <c16:uniqueId val="{00000000-D702-42CA-BD43-70B8ECBB0D4B}"/>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9.7100000000000009</c:v>
                </c:pt>
                <c:pt idx="1">
                  <c:v>11.13</c:v>
                </c:pt>
                <c:pt idx="2">
                  <c:v>10.84</c:v>
                </c:pt>
                <c:pt idx="3">
                  <c:v>15.33</c:v>
                </c:pt>
                <c:pt idx="4">
                  <c:v>16.760000000000002</c:v>
                </c:pt>
              </c:numCache>
            </c:numRef>
          </c:val>
          <c:smooth val="0"/>
          <c:extLst>
            <c:ext xmlns:c16="http://schemas.microsoft.com/office/drawing/2014/chart" uri="{C3380CC4-5D6E-409C-BE32-E72D297353CC}">
              <c16:uniqueId val="{00000001-D702-42CA-BD43-70B8ECBB0D4B}"/>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formatCode="#,##0.00;&quot;△&quot;#,##0.00">
                  <c:v>0</c:v>
                </c:pt>
                <c:pt idx="1">
                  <c:v>9.56</c:v>
                </c:pt>
                <c:pt idx="2">
                  <c:v>6.32</c:v>
                </c:pt>
                <c:pt idx="3" formatCode="#,##0.00;&quot;△&quot;#,##0.00">
                  <c:v>0</c:v>
                </c:pt>
                <c:pt idx="4" formatCode="#,##0.00;&quot;△&quot;#,##0.00">
                  <c:v>0</c:v>
                </c:pt>
              </c:numCache>
            </c:numRef>
          </c:val>
          <c:extLst>
            <c:ext xmlns:c16="http://schemas.microsoft.com/office/drawing/2014/chart" uri="{C3380CC4-5D6E-409C-BE32-E72D297353CC}">
              <c16:uniqueId val="{00000000-B1A6-40B9-8627-882EF548E4B0}"/>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1.93</c:v>
                </c:pt>
                <c:pt idx="1">
                  <c:v>10.130000000000001</c:v>
                </c:pt>
                <c:pt idx="2">
                  <c:v>7.31</c:v>
                </c:pt>
                <c:pt idx="3">
                  <c:v>7.48</c:v>
                </c:pt>
                <c:pt idx="4">
                  <c:v>11.94</c:v>
                </c:pt>
              </c:numCache>
            </c:numRef>
          </c:val>
          <c:smooth val="0"/>
          <c:extLst>
            <c:ext xmlns:c16="http://schemas.microsoft.com/office/drawing/2014/chart" uri="{C3380CC4-5D6E-409C-BE32-E72D297353CC}">
              <c16:uniqueId val="{00000001-B1A6-40B9-8627-882EF548E4B0}"/>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232.8</c:v>
                </c:pt>
                <c:pt idx="1">
                  <c:v>185.89</c:v>
                </c:pt>
                <c:pt idx="2">
                  <c:v>158.86000000000001</c:v>
                </c:pt>
                <c:pt idx="3">
                  <c:v>144.07</c:v>
                </c:pt>
                <c:pt idx="4">
                  <c:v>167.95</c:v>
                </c:pt>
              </c:numCache>
            </c:numRef>
          </c:val>
          <c:extLst>
            <c:ext xmlns:c16="http://schemas.microsoft.com/office/drawing/2014/chart" uri="{C3380CC4-5D6E-409C-BE32-E72D297353CC}">
              <c16:uniqueId val="{00000000-7669-4B92-97CF-391F80639176}"/>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391.54</c:v>
                </c:pt>
                <c:pt idx="1">
                  <c:v>388.67</c:v>
                </c:pt>
                <c:pt idx="2">
                  <c:v>355.27</c:v>
                </c:pt>
                <c:pt idx="3">
                  <c:v>359.7</c:v>
                </c:pt>
                <c:pt idx="4">
                  <c:v>362.93</c:v>
                </c:pt>
              </c:numCache>
            </c:numRef>
          </c:val>
          <c:smooth val="0"/>
          <c:extLst>
            <c:ext xmlns:c16="http://schemas.microsoft.com/office/drawing/2014/chart" uri="{C3380CC4-5D6E-409C-BE32-E72D297353CC}">
              <c16:uniqueId val="{00000001-7669-4B92-97CF-391F80639176}"/>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246.8</c:v>
                </c:pt>
                <c:pt idx="1">
                  <c:v>235.71</c:v>
                </c:pt>
                <c:pt idx="2">
                  <c:v>234.98</c:v>
                </c:pt>
                <c:pt idx="3">
                  <c:v>265.83</c:v>
                </c:pt>
                <c:pt idx="4">
                  <c:v>247.63</c:v>
                </c:pt>
              </c:numCache>
            </c:numRef>
          </c:val>
          <c:extLst>
            <c:ext xmlns:c16="http://schemas.microsoft.com/office/drawing/2014/chart" uri="{C3380CC4-5D6E-409C-BE32-E72D297353CC}">
              <c16:uniqueId val="{00000000-9C34-4176-8258-F7A59AEEC758}"/>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386.97</c:v>
                </c:pt>
                <c:pt idx="1">
                  <c:v>422.5</c:v>
                </c:pt>
                <c:pt idx="2">
                  <c:v>458.27</c:v>
                </c:pt>
                <c:pt idx="3">
                  <c:v>447.01</c:v>
                </c:pt>
                <c:pt idx="4">
                  <c:v>439.05</c:v>
                </c:pt>
              </c:numCache>
            </c:numRef>
          </c:val>
          <c:smooth val="0"/>
          <c:extLst>
            <c:ext xmlns:c16="http://schemas.microsoft.com/office/drawing/2014/chart" uri="{C3380CC4-5D6E-409C-BE32-E72D297353CC}">
              <c16:uniqueId val="{00000001-9C34-4176-8258-F7A59AEEC758}"/>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95.89</c:v>
                </c:pt>
                <c:pt idx="1">
                  <c:v>87.37</c:v>
                </c:pt>
                <c:pt idx="2">
                  <c:v>101.85</c:v>
                </c:pt>
                <c:pt idx="3">
                  <c:v>109.06</c:v>
                </c:pt>
                <c:pt idx="4">
                  <c:v>113.18</c:v>
                </c:pt>
              </c:numCache>
            </c:numRef>
          </c:val>
          <c:extLst>
            <c:ext xmlns:c16="http://schemas.microsoft.com/office/drawing/2014/chart" uri="{C3380CC4-5D6E-409C-BE32-E72D297353CC}">
              <c16:uniqueId val="{00000000-731B-4C04-A6E4-3DDA5392C1FF}"/>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101.72</c:v>
                </c:pt>
                <c:pt idx="1">
                  <c:v>101.64</c:v>
                </c:pt>
                <c:pt idx="2">
                  <c:v>96.77</c:v>
                </c:pt>
                <c:pt idx="3">
                  <c:v>95.81</c:v>
                </c:pt>
                <c:pt idx="4">
                  <c:v>95.26</c:v>
                </c:pt>
              </c:numCache>
            </c:numRef>
          </c:val>
          <c:smooth val="0"/>
          <c:extLst>
            <c:ext xmlns:c16="http://schemas.microsoft.com/office/drawing/2014/chart" uri="{C3380CC4-5D6E-409C-BE32-E72D297353CC}">
              <c16:uniqueId val="{00000001-731B-4C04-A6E4-3DDA5392C1FF}"/>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145.19</c:v>
                </c:pt>
                <c:pt idx="1">
                  <c:v>156.44</c:v>
                </c:pt>
                <c:pt idx="2">
                  <c:v>137.09</c:v>
                </c:pt>
                <c:pt idx="3">
                  <c:v>128.31</c:v>
                </c:pt>
                <c:pt idx="4">
                  <c:v>123.92</c:v>
                </c:pt>
              </c:numCache>
            </c:numRef>
          </c:val>
          <c:extLst>
            <c:ext xmlns:c16="http://schemas.microsoft.com/office/drawing/2014/chart" uri="{C3380CC4-5D6E-409C-BE32-E72D297353CC}">
              <c16:uniqueId val="{00000000-DD3F-463E-B625-253F2BAAD847}"/>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168.2</c:v>
                </c:pt>
                <c:pt idx="1">
                  <c:v>179.16</c:v>
                </c:pt>
                <c:pt idx="2">
                  <c:v>187.18</c:v>
                </c:pt>
                <c:pt idx="3">
                  <c:v>189.58</c:v>
                </c:pt>
                <c:pt idx="4">
                  <c:v>192.82</c:v>
                </c:pt>
              </c:numCache>
            </c:numRef>
          </c:val>
          <c:smooth val="0"/>
          <c:extLst>
            <c:ext xmlns:c16="http://schemas.microsoft.com/office/drawing/2014/chart" uri="{C3380CC4-5D6E-409C-BE32-E72D297353CC}">
              <c16:uniqueId val="{00000001-DD3F-463E-B625-253F2BAAD847}"/>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P40"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7" t="s">
        <v>0</v>
      </c>
      <c r="C2" s="87"/>
      <c r="D2" s="87"/>
      <c r="E2" s="87"/>
      <c r="F2" s="87"/>
      <c r="G2" s="87"/>
      <c r="H2" s="87"/>
      <c r="I2" s="87"/>
      <c r="J2" s="87"/>
      <c r="K2" s="87"/>
      <c r="L2" s="87"/>
      <c r="M2" s="87"/>
      <c r="N2" s="87"/>
      <c r="O2" s="87"/>
      <c r="P2" s="87"/>
      <c r="Q2" s="87"/>
      <c r="R2" s="87"/>
      <c r="S2" s="87"/>
      <c r="T2" s="87"/>
      <c r="U2" s="87"/>
      <c r="V2" s="87"/>
      <c r="W2" s="87"/>
      <c r="X2" s="87"/>
      <c r="Y2" s="87"/>
      <c r="Z2" s="87"/>
      <c r="AA2" s="87"/>
      <c r="AB2" s="87"/>
      <c r="AC2" s="87"/>
      <c r="AD2" s="87"/>
      <c r="AE2" s="87"/>
      <c r="AF2" s="87"/>
      <c r="AG2" s="87"/>
      <c r="AH2" s="87"/>
      <c r="AI2" s="87"/>
      <c r="AJ2" s="87"/>
      <c r="AK2" s="87"/>
      <c r="AL2" s="87"/>
      <c r="AM2" s="87"/>
      <c r="AN2" s="87"/>
      <c r="AO2" s="87"/>
      <c r="AP2" s="87"/>
      <c r="AQ2" s="87"/>
      <c r="AR2" s="87"/>
      <c r="AS2" s="87"/>
      <c r="AT2" s="87"/>
      <c r="AU2" s="87"/>
      <c r="AV2" s="87"/>
      <c r="AW2" s="87"/>
      <c r="AX2" s="87"/>
      <c r="AY2" s="87"/>
      <c r="AZ2" s="87"/>
      <c r="BA2" s="87"/>
      <c r="BB2" s="87"/>
      <c r="BC2" s="87"/>
      <c r="BD2" s="87"/>
      <c r="BE2" s="87"/>
      <c r="BF2" s="87"/>
      <c r="BG2" s="87"/>
      <c r="BH2" s="87"/>
      <c r="BI2" s="87"/>
      <c r="BJ2" s="87"/>
      <c r="BK2" s="87"/>
      <c r="BL2" s="87"/>
      <c r="BM2" s="87"/>
      <c r="BN2" s="87"/>
      <c r="BO2" s="87"/>
      <c r="BP2" s="87"/>
      <c r="BQ2" s="87"/>
      <c r="BR2" s="87"/>
      <c r="BS2" s="87"/>
      <c r="BT2" s="87"/>
      <c r="BU2" s="87"/>
      <c r="BV2" s="87"/>
      <c r="BW2" s="87"/>
      <c r="BX2" s="87"/>
      <c r="BY2" s="87"/>
      <c r="BZ2" s="87"/>
    </row>
    <row r="3" spans="1:78" ht="9.75" customHeight="1" x14ac:dyDescent="0.15">
      <c r="A3" s="2"/>
      <c r="B3" s="87"/>
      <c r="C3" s="87"/>
      <c r="D3" s="87"/>
      <c r="E3" s="87"/>
      <c r="F3" s="87"/>
      <c r="G3" s="87"/>
      <c r="H3" s="87"/>
      <c r="I3" s="87"/>
      <c r="J3" s="87"/>
      <c r="K3" s="87"/>
      <c r="L3" s="87"/>
      <c r="M3" s="87"/>
      <c r="N3" s="87"/>
      <c r="O3" s="87"/>
      <c r="P3" s="87"/>
      <c r="Q3" s="87"/>
      <c r="R3" s="87"/>
      <c r="S3" s="87"/>
      <c r="T3" s="87"/>
      <c r="U3" s="87"/>
      <c r="V3" s="87"/>
      <c r="W3" s="87"/>
      <c r="X3" s="87"/>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row>
    <row r="4" spans="1:78" ht="9.75" customHeight="1" x14ac:dyDescent="0.15">
      <c r="A4" s="2"/>
      <c r="B4" s="87"/>
      <c r="C4" s="87"/>
      <c r="D4" s="87"/>
      <c r="E4" s="87"/>
      <c r="F4" s="87"/>
      <c r="G4" s="87"/>
      <c r="H4" s="87"/>
      <c r="I4" s="87"/>
      <c r="J4" s="87"/>
      <c r="K4" s="87"/>
      <c r="L4" s="87"/>
      <c r="M4" s="87"/>
      <c r="N4" s="87"/>
      <c r="O4" s="87"/>
      <c r="P4" s="87"/>
      <c r="Q4" s="87"/>
      <c r="R4" s="87"/>
      <c r="S4" s="87"/>
      <c r="T4" s="87"/>
      <c r="U4" s="87"/>
      <c r="V4" s="87"/>
      <c r="W4" s="87"/>
      <c r="X4" s="87"/>
      <c r="Y4" s="87"/>
      <c r="Z4" s="87"/>
      <c r="AA4" s="87"/>
      <c r="AB4" s="87"/>
      <c r="AC4" s="87"/>
      <c r="AD4" s="87"/>
      <c r="AE4" s="87"/>
      <c r="AF4" s="87"/>
      <c r="AG4" s="87"/>
      <c r="AH4" s="87"/>
      <c r="AI4" s="87"/>
      <c r="AJ4" s="87"/>
      <c r="AK4" s="87"/>
      <c r="AL4" s="87"/>
      <c r="AM4" s="87"/>
      <c r="AN4" s="87"/>
      <c r="AO4" s="87"/>
      <c r="AP4" s="87"/>
      <c r="AQ4" s="87"/>
      <c r="AR4" s="87"/>
      <c r="AS4" s="87"/>
      <c r="AT4" s="87"/>
      <c r="AU4" s="87"/>
      <c r="AV4" s="87"/>
      <c r="AW4" s="87"/>
      <c r="AX4" s="87"/>
      <c r="AY4" s="87"/>
      <c r="AZ4" s="87"/>
      <c r="BA4" s="87"/>
      <c r="BB4" s="87"/>
      <c r="BC4" s="87"/>
      <c r="BD4" s="87"/>
      <c r="BE4" s="87"/>
      <c r="BF4" s="87"/>
      <c r="BG4" s="87"/>
      <c r="BH4" s="87"/>
      <c r="BI4" s="87"/>
      <c r="BJ4" s="87"/>
      <c r="BK4" s="87"/>
      <c r="BL4" s="87"/>
      <c r="BM4" s="87"/>
      <c r="BN4" s="87"/>
      <c r="BO4" s="87"/>
      <c r="BP4" s="87"/>
      <c r="BQ4" s="87"/>
      <c r="BR4" s="87"/>
      <c r="BS4" s="87"/>
      <c r="BT4" s="87"/>
      <c r="BU4" s="87"/>
      <c r="BV4" s="87"/>
      <c r="BW4" s="87"/>
      <c r="BX4" s="87"/>
      <c r="BY4" s="87"/>
      <c r="BZ4" s="8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8" t="str">
        <f>データ!H6</f>
        <v>和歌山県　湯浅町</v>
      </c>
      <c r="C6" s="88"/>
      <c r="D6" s="88"/>
      <c r="E6" s="88"/>
      <c r="F6" s="88"/>
      <c r="G6" s="88"/>
      <c r="H6" s="88"/>
      <c r="I6" s="88"/>
      <c r="J6" s="88"/>
      <c r="K6" s="88"/>
      <c r="L6" s="88"/>
      <c r="M6" s="88"/>
      <c r="N6" s="88"/>
      <c r="O6" s="88"/>
      <c r="P6" s="88"/>
      <c r="Q6" s="88"/>
      <c r="R6" s="88"/>
      <c r="S6" s="88"/>
      <c r="T6" s="88"/>
      <c r="U6" s="88"/>
      <c r="V6" s="88"/>
      <c r="W6" s="88"/>
      <c r="X6" s="88"/>
      <c r="Y6" s="88"/>
      <c r="Z6" s="88"/>
      <c r="AA6" s="88"/>
      <c r="AB6" s="88"/>
      <c r="AC6" s="88"/>
      <c r="AD6" s="89"/>
      <c r="AE6" s="89"/>
      <c r="AF6" s="89"/>
      <c r="AG6" s="89"/>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9" t="s">
        <v>1</v>
      </c>
      <c r="C7" s="80"/>
      <c r="D7" s="80"/>
      <c r="E7" s="80"/>
      <c r="F7" s="80"/>
      <c r="G7" s="80"/>
      <c r="H7" s="80"/>
      <c r="I7" s="79" t="s">
        <v>2</v>
      </c>
      <c r="J7" s="80"/>
      <c r="K7" s="80"/>
      <c r="L7" s="80"/>
      <c r="M7" s="80"/>
      <c r="N7" s="80"/>
      <c r="O7" s="81"/>
      <c r="P7" s="82" t="s">
        <v>3</v>
      </c>
      <c r="Q7" s="82"/>
      <c r="R7" s="82"/>
      <c r="S7" s="82"/>
      <c r="T7" s="82"/>
      <c r="U7" s="82"/>
      <c r="V7" s="82"/>
      <c r="W7" s="82" t="s">
        <v>4</v>
      </c>
      <c r="X7" s="82"/>
      <c r="Y7" s="82"/>
      <c r="Z7" s="82"/>
      <c r="AA7" s="82"/>
      <c r="AB7" s="82"/>
      <c r="AC7" s="82"/>
      <c r="AD7" s="82" t="s">
        <v>5</v>
      </c>
      <c r="AE7" s="82"/>
      <c r="AF7" s="82"/>
      <c r="AG7" s="82"/>
      <c r="AH7" s="82"/>
      <c r="AI7" s="82"/>
      <c r="AJ7" s="82"/>
      <c r="AK7" s="4"/>
      <c r="AL7" s="82" t="s">
        <v>6</v>
      </c>
      <c r="AM7" s="82"/>
      <c r="AN7" s="82"/>
      <c r="AO7" s="82"/>
      <c r="AP7" s="82"/>
      <c r="AQ7" s="82"/>
      <c r="AR7" s="82"/>
      <c r="AS7" s="82"/>
      <c r="AT7" s="79" t="s">
        <v>7</v>
      </c>
      <c r="AU7" s="80"/>
      <c r="AV7" s="80"/>
      <c r="AW7" s="80"/>
      <c r="AX7" s="80"/>
      <c r="AY7" s="80"/>
      <c r="AZ7" s="80"/>
      <c r="BA7" s="80"/>
      <c r="BB7" s="82" t="s">
        <v>8</v>
      </c>
      <c r="BC7" s="82"/>
      <c r="BD7" s="82"/>
      <c r="BE7" s="82"/>
      <c r="BF7" s="82"/>
      <c r="BG7" s="82"/>
      <c r="BH7" s="82"/>
      <c r="BI7" s="82"/>
      <c r="BJ7" s="3"/>
      <c r="BK7" s="3"/>
      <c r="BL7" s="5" t="s">
        <v>9</v>
      </c>
      <c r="BM7" s="6"/>
      <c r="BN7" s="6"/>
      <c r="BO7" s="6"/>
      <c r="BP7" s="6"/>
      <c r="BQ7" s="6"/>
      <c r="BR7" s="6"/>
      <c r="BS7" s="6"/>
      <c r="BT7" s="6"/>
      <c r="BU7" s="6"/>
      <c r="BV7" s="6"/>
      <c r="BW7" s="6"/>
      <c r="BX7" s="6"/>
      <c r="BY7" s="7"/>
    </row>
    <row r="8" spans="1:78" ht="18.75" customHeight="1" x14ac:dyDescent="0.15">
      <c r="A8" s="2"/>
      <c r="B8" s="83" t="str">
        <f>データ!$I$6</f>
        <v>法適用</v>
      </c>
      <c r="C8" s="84"/>
      <c r="D8" s="84"/>
      <c r="E8" s="84"/>
      <c r="F8" s="84"/>
      <c r="G8" s="84"/>
      <c r="H8" s="84"/>
      <c r="I8" s="83" t="str">
        <f>データ!$J$6</f>
        <v>水道事業</v>
      </c>
      <c r="J8" s="84"/>
      <c r="K8" s="84"/>
      <c r="L8" s="84"/>
      <c r="M8" s="84"/>
      <c r="N8" s="84"/>
      <c r="O8" s="85"/>
      <c r="P8" s="86" t="str">
        <f>データ!$K$6</f>
        <v>末端給水事業</v>
      </c>
      <c r="Q8" s="86"/>
      <c r="R8" s="86"/>
      <c r="S8" s="86"/>
      <c r="T8" s="86"/>
      <c r="U8" s="86"/>
      <c r="V8" s="86"/>
      <c r="W8" s="86" t="str">
        <f>データ!$L$6</f>
        <v>A7</v>
      </c>
      <c r="X8" s="86"/>
      <c r="Y8" s="86"/>
      <c r="Z8" s="86"/>
      <c r="AA8" s="86"/>
      <c r="AB8" s="86"/>
      <c r="AC8" s="86"/>
      <c r="AD8" s="86" t="str">
        <f>データ!$M$6</f>
        <v>非設置</v>
      </c>
      <c r="AE8" s="86"/>
      <c r="AF8" s="86"/>
      <c r="AG8" s="86"/>
      <c r="AH8" s="86"/>
      <c r="AI8" s="86"/>
      <c r="AJ8" s="86"/>
      <c r="AK8" s="4"/>
      <c r="AL8" s="74">
        <f>データ!$R$6</f>
        <v>11869</v>
      </c>
      <c r="AM8" s="74"/>
      <c r="AN8" s="74"/>
      <c r="AO8" s="74"/>
      <c r="AP8" s="74"/>
      <c r="AQ8" s="74"/>
      <c r="AR8" s="74"/>
      <c r="AS8" s="74"/>
      <c r="AT8" s="70">
        <f>データ!$S$6</f>
        <v>20.79</v>
      </c>
      <c r="AU8" s="71"/>
      <c r="AV8" s="71"/>
      <c r="AW8" s="71"/>
      <c r="AX8" s="71"/>
      <c r="AY8" s="71"/>
      <c r="AZ8" s="71"/>
      <c r="BA8" s="71"/>
      <c r="BB8" s="73">
        <f>データ!$T$6</f>
        <v>570.9</v>
      </c>
      <c r="BC8" s="73"/>
      <c r="BD8" s="73"/>
      <c r="BE8" s="73"/>
      <c r="BF8" s="73"/>
      <c r="BG8" s="73"/>
      <c r="BH8" s="73"/>
      <c r="BI8" s="73"/>
      <c r="BJ8" s="3"/>
      <c r="BK8" s="3"/>
      <c r="BL8" s="77" t="s">
        <v>10</v>
      </c>
      <c r="BM8" s="78"/>
      <c r="BN8" s="8" t="s">
        <v>11</v>
      </c>
      <c r="BO8" s="9"/>
      <c r="BP8" s="9"/>
      <c r="BQ8" s="9"/>
      <c r="BR8" s="9"/>
      <c r="BS8" s="9"/>
      <c r="BT8" s="9"/>
      <c r="BU8" s="9"/>
      <c r="BV8" s="9"/>
      <c r="BW8" s="9"/>
      <c r="BX8" s="9"/>
      <c r="BY8" s="10"/>
    </row>
    <row r="9" spans="1:78" ht="18.75" customHeight="1" x14ac:dyDescent="0.15">
      <c r="A9" s="2"/>
      <c r="B9" s="79" t="s">
        <v>12</v>
      </c>
      <c r="C9" s="80"/>
      <c r="D9" s="80"/>
      <c r="E9" s="80"/>
      <c r="F9" s="80"/>
      <c r="G9" s="80"/>
      <c r="H9" s="80"/>
      <c r="I9" s="79" t="s">
        <v>13</v>
      </c>
      <c r="J9" s="80"/>
      <c r="K9" s="80"/>
      <c r="L9" s="80"/>
      <c r="M9" s="80"/>
      <c r="N9" s="80"/>
      <c r="O9" s="81"/>
      <c r="P9" s="82" t="s">
        <v>14</v>
      </c>
      <c r="Q9" s="82"/>
      <c r="R9" s="82"/>
      <c r="S9" s="82"/>
      <c r="T9" s="82"/>
      <c r="U9" s="82"/>
      <c r="V9" s="82"/>
      <c r="W9" s="82" t="s">
        <v>15</v>
      </c>
      <c r="X9" s="82"/>
      <c r="Y9" s="82"/>
      <c r="Z9" s="82"/>
      <c r="AA9" s="82"/>
      <c r="AB9" s="82"/>
      <c r="AC9" s="82"/>
      <c r="AD9" s="2"/>
      <c r="AE9" s="2"/>
      <c r="AF9" s="2"/>
      <c r="AG9" s="2"/>
      <c r="AH9" s="4"/>
      <c r="AI9" s="4"/>
      <c r="AJ9" s="4"/>
      <c r="AK9" s="4"/>
      <c r="AL9" s="82" t="s">
        <v>16</v>
      </c>
      <c r="AM9" s="82"/>
      <c r="AN9" s="82"/>
      <c r="AO9" s="82"/>
      <c r="AP9" s="82"/>
      <c r="AQ9" s="82"/>
      <c r="AR9" s="82"/>
      <c r="AS9" s="82"/>
      <c r="AT9" s="79" t="s">
        <v>17</v>
      </c>
      <c r="AU9" s="80"/>
      <c r="AV9" s="80"/>
      <c r="AW9" s="80"/>
      <c r="AX9" s="80"/>
      <c r="AY9" s="80"/>
      <c r="AZ9" s="80"/>
      <c r="BA9" s="80"/>
      <c r="BB9" s="82" t="s">
        <v>18</v>
      </c>
      <c r="BC9" s="82"/>
      <c r="BD9" s="82"/>
      <c r="BE9" s="82"/>
      <c r="BF9" s="82"/>
      <c r="BG9" s="82"/>
      <c r="BH9" s="82"/>
      <c r="BI9" s="82"/>
      <c r="BJ9" s="3"/>
      <c r="BK9" s="3"/>
      <c r="BL9" s="68" t="s">
        <v>19</v>
      </c>
      <c r="BM9" s="69"/>
      <c r="BN9" s="11" t="s">
        <v>20</v>
      </c>
      <c r="BO9" s="12"/>
      <c r="BP9" s="12"/>
      <c r="BQ9" s="12"/>
      <c r="BR9" s="12"/>
      <c r="BS9" s="12"/>
      <c r="BT9" s="12"/>
      <c r="BU9" s="12"/>
      <c r="BV9" s="12"/>
      <c r="BW9" s="12"/>
      <c r="BX9" s="12"/>
      <c r="BY9" s="13"/>
    </row>
    <row r="10" spans="1:78" ht="18.75" customHeight="1" x14ac:dyDescent="0.15">
      <c r="A10" s="2"/>
      <c r="B10" s="70" t="str">
        <f>データ!$N$6</f>
        <v>-</v>
      </c>
      <c r="C10" s="71"/>
      <c r="D10" s="71"/>
      <c r="E10" s="71"/>
      <c r="F10" s="71"/>
      <c r="G10" s="71"/>
      <c r="H10" s="71"/>
      <c r="I10" s="70">
        <f>データ!$O$6</f>
        <v>52.81</v>
      </c>
      <c r="J10" s="71"/>
      <c r="K10" s="71"/>
      <c r="L10" s="71"/>
      <c r="M10" s="71"/>
      <c r="N10" s="71"/>
      <c r="O10" s="72"/>
      <c r="P10" s="73">
        <f>データ!$P$6</f>
        <v>99.81</v>
      </c>
      <c r="Q10" s="73"/>
      <c r="R10" s="73"/>
      <c r="S10" s="73"/>
      <c r="T10" s="73"/>
      <c r="U10" s="73"/>
      <c r="V10" s="73"/>
      <c r="W10" s="74">
        <f>データ!$Q$6</f>
        <v>2514</v>
      </c>
      <c r="X10" s="74"/>
      <c r="Y10" s="74"/>
      <c r="Z10" s="74"/>
      <c r="AA10" s="74"/>
      <c r="AB10" s="74"/>
      <c r="AC10" s="74"/>
      <c r="AD10" s="2"/>
      <c r="AE10" s="2"/>
      <c r="AF10" s="2"/>
      <c r="AG10" s="2"/>
      <c r="AH10" s="4"/>
      <c r="AI10" s="4"/>
      <c r="AJ10" s="4"/>
      <c r="AK10" s="4"/>
      <c r="AL10" s="74">
        <f>データ!$U$6</f>
        <v>14075</v>
      </c>
      <c r="AM10" s="74"/>
      <c r="AN10" s="74"/>
      <c r="AO10" s="74"/>
      <c r="AP10" s="74"/>
      <c r="AQ10" s="74"/>
      <c r="AR10" s="74"/>
      <c r="AS10" s="74"/>
      <c r="AT10" s="70">
        <f>データ!$V$6</f>
        <v>23.54</v>
      </c>
      <c r="AU10" s="71"/>
      <c r="AV10" s="71"/>
      <c r="AW10" s="71"/>
      <c r="AX10" s="71"/>
      <c r="AY10" s="71"/>
      <c r="AZ10" s="71"/>
      <c r="BA10" s="71"/>
      <c r="BB10" s="73">
        <f>データ!$W$6</f>
        <v>597.91999999999996</v>
      </c>
      <c r="BC10" s="73"/>
      <c r="BD10" s="73"/>
      <c r="BE10" s="73"/>
      <c r="BF10" s="73"/>
      <c r="BG10" s="73"/>
      <c r="BH10" s="73"/>
      <c r="BI10" s="73"/>
      <c r="BJ10" s="2"/>
      <c r="BK10" s="2"/>
      <c r="BL10" s="75" t="s">
        <v>21</v>
      </c>
      <c r="BM10" s="7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65" t="s">
        <v>110</v>
      </c>
      <c r="BM16" s="66"/>
      <c r="BN16" s="66"/>
      <c r="BO16" s="66"/>
      <c r="BP16" s="66"/>
      <c r="BQ16" s="66"/>
      <c r="BR16" s="66"/>
      <c r="BS16" s="66"/>
      <c r="BT16" s="66"/>
      <c r="BU16" s="66"/>
      <c r="BV16" s="66"/>
      <c r="BW16" s="66"/>
      <c r="BX16" s="66"/>
      <c r="BY16" s="66"/>
      <c r="BZ16" s="67"/>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65"/>
      <c r="BM17" s="66"/>
      <c r="BN17" s="66"/>
      <c r="BO17" s="66"/>
      <c r="BP17" s="66"/>
      <c r="BQ17" s="66"/>
      <c r="BR17" s="66"/>
      <c r="BS17" s="66"/>
      <c r="BT17" s="66"/>
      <c r="BU17" s="66"/>
      <c r="BV17" s="66"/>
      <c r="BW17" s="66"/>
      <c r="BX17" s="66"/>
      <c r="BY17" s="66"/>
      <c r="BZ17" s="67"/>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65"/>
      <c r="BM18" s="66"/>
      <c r="BN18" s="66"/>
      <c r="BO18" s="66"/>
      <c r="BP18" s="66"/>
      <c r="BQ18" s="66"/>
      <c r="BR18" s="66"/>
      <c r="BS18" s="66"/>
      <c r="BT18" s="66"/>
      <c r="BU18" s="66"/>
      <c r="BV18" s="66"/>
      <c r="BW18" s="66"/>
      <c r="BX18" s="66"/>
      <c r="BY18" s="66"/>
      <c r="BZ18" s="67"/>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65"/>
      <c r="BM19" s="66"/>
      <c r="BN19" s="66"/>
      <c r="BO19" s="66"/>
      <c r="BP19" s="66"/>
      <c r="BQ19" s="66"/>
      <c r="BR19" s="66"/>
      <c r="BS19" s="66"/>
      <c r="BT19" s="66"/>
      <c r="BU19" s="66"/>
      <c r="BV19" s="66"/>
      <c r="BW19" s="66"/>
      <c r="BX19" s="66"/>
      <c r="BY19" s="66"/>
      <c r="BZ19" s="67"/>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65"/>
      <c r="BM20" s="66"/>
      <c r="BN20" s="66"/>
      <c r="BO20" s="66"/>
      <c r="BP20" s="66"/>
      <c r="BQ20" s="66"/>
      <c r="BR20" s="66"/>
      <c r="BS20" s="66"/>
      <c r="BT20" s="66"/>
      <c r="BU20" s="66"/>
      <c r="BV20" s="66"/>
      <c r="BW20" s="66"/>
      <c r="BX20" s="66"/>
      <c r="BY20" s="66"/>
      <c r="BZ20" s="67"/>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65"/>
      <c r="BM21" s="66"/>
      <c r="BN21" s="66"/>
      <c r="BO21" s="66"/>
      <c r="BP21" s="66"/>
      <c r="BQ21" s="66"/>
      <c r="BR21" s="66"/>
      <c r="BS21" s="66"/>
      <c r="BT21" s="66"/>
      <c r="BU21" s="66"/>
      <c r="BV21" s="66"/>
      <c r="BW21" s="66"/>
      <c r="BX21" s="66"/>
      <c r="BY21" s="66"/>
      <c r="BZ21" s="67"/>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65"/>
      <c r="BM22" s="66"/>
      <c r="BN22" s="66"/>
      <c r="BO22" s="66"/>
      <c r="BP22" s="66"/>
      <c r="BQ22" s="66"/>
      <c r="BR22" s="66"/>
      <c r="BS22" s="66"/>
      <c r="BT22" s="66"/>
      <c r="BU22" s="66"/>
      <c r="BV22" s="66"/>
      <c r="BW22" s="66"/>
      <c r="BX22" s="66"/>
      <c r="BY22" s="66"/>
      <c r="BZ22" s="67"/>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65"/>
      <c r="BM23" s="66"/>
      <c r="BN23" s="66"/>
      <c r="BO23" s="66"/>
      <c r="BP23" s="66"/>
      <c r="BQ23" s="66"/>
      <c r="BR23" s="66"/>
      <c r="BS23" s="66"/>
      <c r="BT23" s="66"/>
      <c r="BU23" s="66"/>
      <c r="BV23" s="66"/>
      <c r="BW23" s="66"/>
      <c r="BX23" s="66"/>
      <c r="BY23" s="66"/>
      <c r="BZ23" s="67"/>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65"/>
      <c r="BM24" s="66"/>
      <c r="BN24" s="66"/>
      <c r="BO24" s="66"/>
      <c r="BP24" s="66"/>
      <c r="BQ24" s="66"/>
      <c r="BR24" s="66"/>
      <c r="BS24" s="66"/>
      <c r="BT24" s="66"/>
      <c r="BU24" s="66"/>
      <c r="BV24" s="66"/>
      <c r="BW24" s="66"/>
      <c r="BX24" s="66"/>
      <c r="BY24" s="66"/>
      <c r="BZ24" s="67"/>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65"/>
      <c r="BM25" s="66"/>
      <c r="BN25" s="66"/>
      <c r="BO25" s="66"/>
      <c r="BP25" s="66"/>
      <c r="BQ25" s="66"/>
      <c r="BR25" s="66"/>
      <c r="BS25" s="66"/>
      <c r="BT25" s="66"/>
      <c r="BU25" s="66"/>
      <c r="BV25" s="66"/>
      <c r="BW25" s="66"/>
      <c r="BX25" s="66"/>
      <c r="BY25" s="66"/>
      <c r="BZ25" s="67"/>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65"/>
      <c r="BM26" s="66"/>
      <c r="BN26" s="66"/>
      <c r="BO26" s="66"/>
      <c r="BP26" s="66"/>
      <c r="BQ26" s="66"/>
      <c r="BR26" s="66"/>
      <c r="BS26" s="66"/>
      <c r="BT26" s="66"/>
      <c r="BU26" s="66"/>
      <c r="BV26" s="66"/>
      <c r="BW26" s="66"/>
      <c r="BX26" s="66"/>
      <c r="BY26" s="66"/>
      <c r="BZ26" s="67"/>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65"/>
      <c r="BM27" s="66"/>
      <c r="BN27" s="66"/>
      <c r="BO27" s="66"/>
      <c r="BP27" s="66"/>
      <c r="BQ27" s="66"/>
      <c r="BR27" s="66"/>
      <c r="BS27" s="66"/>
      <c r="BT27" s="66"/>
      <c r="BU27" s="66"/>
      <c r="BV27" s="66"/>
      <c r="BW27" s="66"/>
      <c r="BX27" s="66"/>
      <c r="BY27" s="66"/>
      <c r="BZ27" s="67"/>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65"/>
      <c r="BM28" s="66"/>
      <c r="BN28" s="66"/>
      <c r="BO28" s="66"/>
      <c r="BP28" s="66"/>
      <c r="BQ28" s="66"/>
      <c r="BR28" s="66"/>
      <c r="BS28" s="66"/>
      <c r="BT28" s="66"/>
      <c r="BU28" s="66"/>
      <c r="BV28" s="66"/>
      <c r="BW28" s="66"/>
      <c r="BX28" s="66"/>
      <c r="BY28" s="66"/>
      <c r="BZ28" s="67"/>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65"/>
      <c r="BM29" s="66"/>
      <c r="BN29" s="66"/>
      <c r="BO29" s="66"/>
      <c r="BP29" s="66"/>
      <c r="BQ29" s="66"/>
      <c r="BR29" s="66"/>
      <c r="BS29" s="66"/>
      <c r="BT29" s="66"/>
      <c r="BU29" s="66"/>
      <c r="BV29" s="66"/>
      <c r="BW29" s="66"/>
      <c r="BX29" s="66"/>
      <c r="BY29" s="66"/>
      <c r="BZ29" s="67"/>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65"/>
      <c r="BM30" s="66"/>
      <c r="BN30" s="66"/>
      <c r="BO30" s="66"/>
      <c r="BP30" s="66"/>
      <c r="BQ30" s="66"/>
      <c r="BR30" s="66"/>
      <c r="BS30" s="66"/>
      <c r="BT30" s="66"/>
      <c r="BU30" s="66"/>
      <c r="BV30" s="66"/>
      <c r="BW30" s="66"/>
      <c r="BX30" s="66"/>
      <c r="BY30" s="66"/>
      <c r="BZ30" s="67"/>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65"/>
      <c r="BM31" s="66"/>
      <c r="BN31" s="66"/>
      <c r="BO31" s="66"/>
      <c r="BP31" s="66"/>
      <c r="BQ31" s="66"/>
      <c r="BR31" s="66"/>
      <c r="BS31" s="66"/>
      <c r="BT31" s="66"/>
      <c r="BU31" s="66"/>
      <c r="BV31" s="66"/>
      <c r="BW31" s="66"/>
      <c r="BX31" s="66"/>
      <c r="BY31" s="66"/>
      <c r="BZ31" s="67"/>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65"/>
      <c r="BM32" s="66"/>
      <c r="BN32" s="66"/>
      <c r="BO32" s="66"/>
      <c r="BP32" s="66"/>
      <c r="BQ32" s="66"/>
      <c r="BR32" s="66"/>
      <c r="BS32" s="66"/>
      <c r="BT32" s="66"/>
      <c r="BU32" s="66"/>
      <c r="BV32" s="66"/>
      <c r="BW32" s="66"/>
      <c r="BX32" s="66"/>
      <c r="BY32" s="66"/>
      <c r="BZ32" s="67"/>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65"/>
      <c r="BM33" s="66"/>
      <c r="BN33" s="66"/>
      <c r="BO33" s="66"/>
      <c r="BP33" s="66"/>
      <c r="BQ33" s="66"/>
      <c r="BR33" s="66"/>
      <c r="BS33" s="66"/>
      <c r="BT33" s="66"/>
      <c r="BU33" s="66"/>
      <c r="BV33" s="66"/>
      <c r="BW33" s="66"/>
      <c r="BX33" s="66"/>
      <c r="BY33" s="66"/>
      <c r="BZ33" s="67"/>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5"/>
      <c r="BM34" s="66"/>
      <c r="BN34" s="66"/>
      <c r="BO34" s="66"/>
      <c r="BP34" s="66"/>
      <c r="BQ34" s="66"/>
      <c r="BR34" s="66"/>
      <c r="BS34" s="66"/>
      <c r="BT34" s="66"/>
      <c r="BU34" s="66"/>
      <c r="BV34" s="66"/>
      <c r="BW34" s="66"/>
      <c r="BX34" s="66"/>
      <c r="BY34" s="66"/>
      <c r="BZ34" s="67"/>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5"/>
      <c r="BM35" s="66"/>
      <c r="BN35" s="66"/>
      <c r="BO35" s="66"/>
      <c r="BP35" s="66"/>
      <c r="BQ35" s="66"/>
      <c r="BR35" s="66"/>
      <c r="BS35" s="66"/>
      <c r="BT35" s="66"/>
      <c r="BU35" s="66"/>
      <c r="BV35" s="66"/>
      <c r="BW35" s="66"/>
      <c r="BX35" s="66"/>
      <c r="BY35" s="66"/>
      <c r="BZ35" s="67"/>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65"/>
      <c r="BM36" s="66"/>
      <c r="BN36" s="66"/>
      <c r="BO36" s="66"/>
      <c r="BP36" s="66"/>
      <c r="BQ36" s="66"/>
      <c r="BR36" s="66"/>
      <c r="BS36" s="66"/>
      <c r="BT36" s="66"/>
      <c r="BU36" s="66"/>
      <c r="BV36" s="66"/>
      <c r="BW36" s="66"/>
      <c r="BX36" s="66"/>
      <c r="BY36" s="66"/>
      <c r="BZ36" s="67"/>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65"/>
      <c r="BM37" s="66"/>
      <c r="BN37" s="66"/>
      <c r="BO37" s="66"/>
      <c r="BP37" s="66"/>
      <c r="BQ37" s="66"/>
      <c r="BR37" s="66"/>
      <c r="BS37" s="66"/>
      <c r="BT37" s="66"/>
      <c r="BU37" s="66"/>
      <c r="BV37" s="66"/>
      <c r="BW37" s="66"/>
      <c r="BX37" s="66"/>
      <c r="BY37" s="66"/>
      <c r="BZ37" s="67"/>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65"/>
      <c r="BM38" s="66"/>
      <c r="BN38" s="66"/>
      <c r="BO38" s="66"/>
      <c r="BP38" s="66"/>
      <c r="BQ38" s="66"/>
      <c r="BR38" s="66"/>
      <c r="BS38" s="66"/>
      <c r="BT38" s="66"/>
      <c r="BU38" s="66"/>
      <c r="BV38" s="66"/>
      <c r="BW38" s="66"/>
      <c r="BX38" s="66"/>
      <c r="BY38" s="66"/>
      <c r="BZ38" s="67"/>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65"/>
      <c r="BM39" s="66"/>
      <c r="BN39" s="66"/>
      <c r="BO39" s="66"/>
      <c r="BP39" s="66"/>
      <c r="BQ39" s="66"/>
      <c r="BR39" s="66"/>
      <c r="BS39" s="66"/>
      <c r="BT39" s="66"/>
      <c r="BU39" s="66"/>
      <c r="BV39" s="66"/>
      <c r="BW39" s="66"/>
      <c r="BX39" s="66"/>
      <c r="BY39" s="66"/>
      <c r="BZ39" s="67"/>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65"/>
      <c r="BM40" s="66"/>
      <c r="BN40" s="66"/>
      <c r="BO40" s="66"/>
      <c r="BP40" s="66"/>
      <c r="BQ40" s="66"/>
      <c r="BR40" s="66"/>
      <c r="BS40" s="66"/>
      <c r="BT40" s="66"/>
      <c r="BU40" s="66"/>
      <c r="BV40" s="66"/>
      <c r="BW40" s="66"/>
      <c r="BX40" s="66"/>
      <c r="BY40" s="66"/>
      <c r="BZ40" s="67"/>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65"/>
      <c r="BM41" s="66"/>
      <c r="BN41" s="66"/>
      <c r="BO41" s="66"/>
      <c r="BP41" s="66"/>
      <c r="BQ41" s="66"/>
      <c r="BR41" s="66"/>
      <c r="BS41" s="66"/>
      <c r="BT41" s="66"/>
      <c r="BU41" s="66"/>
      <c r="BV41" s="66"/>
      <c r="BW41" s="66"/>
      <c r="BX41" s="66"/>
      <c r="BY41" s="66"/>
      <c r="BZ41" s="67"/>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65"/>
      <c r="BM42" s="66"/>
      <c r="BN42" s="66"/>
      <c r="BO42" s="66"/>
      <c r="BP42" s="66"/>
      <c r="BQ42" s="66"/>
      <c r="BR42" s="66"/>
      <c r="BS42" s="66"/>
      <c r="BT42" s="66"/>
      <c r="BU42" s="66"/>
      <c r="BV42" s="66"/>
      <c r="BW42" s="66"/>
      <c r="BX42" s="66"/>
      <c r="BY42" s="66"/>
      <c r="BZ42" s="67"/>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65"/>
      <c r="BM43" s="66"/>
      <c r="BN43" s="66"/>
      <c r="BO43" s="66"/>
      <c r="BP43" s="66"/>
      <c r="BQ43" s="66"/>
      <c r="BR43" s="66"/>
      <c r="BS43" s="66"/>
      <c r="BT43" s="66"/>
      <c r="BU43" s="66"/>
      <c r="BV43" s="66"/>
      <c r="BW43" s="66"/>
      <c r="BX43" s="66"/>
      <c r="BY43" s="66"/>
      <c r="BZ43" s="67"/>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65"/>
      <c r="BM44" s="66"/>
      <c r="BN44" s="66"/>
      <c r="BO44" s="66"/>
      <c r="BP44" s="66"/>
      <c r="BQ44" s="66"/>
      <c r="BR44" s="66"/>
      <c r="BS44" s="66"/>
      <c r="BT44" s="66"/>
      <c r="BU44" s="66"/>
      <c r="BV44" s="66"/>
      <c r="BW44" s="66"/>
      <c r="BX44" s="66"/>
      <c r="BY44" s="66"/>
      <c r="BZ44" s="67"/>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111</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112</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Z5de+t3uRsZxR0DmcuxXjB6TiFfa8BIBP2Ca+C3ZtnzIve+/LJeEZ/QQPCf7pFswjPd6cuNq5X4pVgBKK6FkWw==" saltValue="AFQgDZK1ck4F7KiGSVLgwg=="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91" t="s">
        <v>50</v>
      </c>
      <c r="I3" s="92"/>
      <c r="J3" s="92"/>
      <c r="K3" s="92"/>
      <c r="L3" s="92"/>
      <c r="M3" s="92"/>
      <c r="N3" s="92"/>
      <c r="O3" s="92"/>
      <c r="P3" s="92"/>
      <c r="Q3" s="92"/>
      <c r="R3" s="92"/>
      <c r="S3" s="92"/>
      <c r="T3" s="92"/>
      <c r="U3" s="92"/>
      <c r="V3" s="92"/>
      <c r="W3" s="93"/>
      <c r="X3" s="97" t="s">
        <v>51</v>
      </c>
      <c r="Y3" s="90"/>
      <c r="Z3" s="90"/>
      <c r="AA3" s="90"/>
      <c r="AB3" s="90"/>
      <c r="AC3" s="90"/>
      <c r="AD3" s="90"/>
      <c r="AE3" s="90"/>
      <c r="AF3" s="90"/>
      <c r="AG3" s="90"/>
      <c r="AH3" s="90"/>
      <c r="AI3" s="90"/>
      <c r="AJ3" s="90"/>
      <c r="AK3" s="90"/>
      <c r="AL3" s="90"/>
      <c r="AM3" s="90"/>
      <c r="AN3" s="90"/>
      <c r="AO3" s="90"/>
      <c r="AP3" s="90"/>
      <c r="AQ3" s="90"/>
      <c r="AR3" s="90"/>
      <c r="AS3" s="90"/>
      <c r="AT3" s="90"/>
      <c r="AU3" s="90"/>
      <c r="AV3" s="90"/>
      <c r="AW3" s="90"/>
      <c r="AX3" s="90"/>
      <c r="AY3" s="90"/>
      <c r="AZ3" s="90"/>
      <c r="BA3" s="90"/>
      <c r="BB3" s="90"/>
      <c r="BC3" s="90"/>
      <c r="BD3" s="90"/>
      <c r="BE3" s="90"/>
      <c r="BF3" s="90"/>
      <c r="BG3" s="90"/>
      <c r="BH3" s="90"/>
      <c r="BI3" s="90"/>
      <c r="BJ3" s="90"/>
      <c r="BK3" s="90"/>
      <c r="BL3" s="90"/>
      <c r="BM3" s="90"/>
      <c r="BN3" s="90"/>
      <c r="BO3" s="90"/>
      <c r="BP3" s="90"/>
      <c r="BQ3" s="90"/>
      <c r="BR3" s="90"/>
      <c r="BS3" s="90"/>
      <c r="BT3" s="90"/>
      <c r="BU3" s="90"/>
      <c r="BV3" s="90"/>
      <c r="BW3" s="90"/>
      <c r="BX3" s="90"/>
      <c r="BY3" s="90"/>
      <c r="BZ3" s="90"/>
      <c r="CA3" s="90"/>
      <c r="CB3" s="90"/>
      <c r="CC3" s="90"/>
      <c r="CD3" s="90"/>
      <c r="CE3" s="90"/>
      <c r="CF3" s="90"/>
      <c r="CG3" s="90"/>
      <c r="CH3" s="90"/>
      <c r="CI3" s="90"/>
      <c r="CJ3" s="90"/>
      <c r="CK3" s="90"/>
      <c r="CL3" s="90"/>
      <c r="CM3" s="90"/>
      <c r="CN3" s="90"/>
      <c r="CO3" s="90"/>
      <c r="CP3" s="90"/>
      <c r="CQ3" s="90"/>
      <c r="CR3" s="90"/>
      <c r="CS3" s="90"/>
      <c r="CT3" s="90"/>
      <c r="CU3" s="90"/>
      <c r="CV3" s="90"/>
      <c r="CW3" s="90"/>
      <c r="CX3" s="90"/>
      <c r="CY3" s="90"/>
      <c r="CZ3" s="90"/>
      <c r="DA3" s="90"/>
      <c r="DB3" s="90"/>
      <c r="DC3" s="90"/>
      <c r="DD3" s="90"/>
      <c r="DE3" s="90"/>
      <c r="DF3" s="90"/>
      <c r="DG3" s="90"/>
      <c r="DH3" s="90" t="s">
        <v>52</v>
      </c>
      <c r="DI3" s="90"/>
      <c r="DJ3" s="90"/>
      <c r="DK3" s="90"/>
      <c r="DL3" s="90"/>
      <c r="DM3" s="90"/>
      <c r="DN3" s="90"/>
      <c r="DO3" s="90"/>
      <c r="DP3" s="90"/>
      <c r="DQ3" s="90"/>
      <c r="DR3" s="90"/>
      <c r="DS3" s="90"/>
      <c r="DT3" s="90"/>
      <c r="DU3" s="90"/>
      <c r="DV3" s="90"/>
      <c r="DW3" s="90"/>
      <c r="DX3" s="90"/>
      <c r="DY3" s="90"/>
      <c r="DZ3" s="90"/>
      <c r="EA3" s="90"/>
      <c r="EB3" s="90"/>
      <c r="EC3" s="90"/>
      <c r="ED3" s="90"/>
      <c r="EE3" s="90"/>
      <c r="EF3" s="90"/>
      <c r="EG3" s="90"/>
      <c r="EH3" s="90"/>
      <c r="EI3" s="90"/>
      <c r="EJ3" s="90"/>
      <c r="EK3" s="90"/>
      <c r="EL3" s="90"/>
      <c r="EM3" s="90"/>
      <c r="EN3" s="90"/>
    </row>
    <row r="4" spans="1:144" x14ac:dyDescent="0.15">
      <c r="A4" s="29" t="s">
        <v>53</v>
      </c>
      <c r="B4" s="31"/>
      <c r="C4" s="31"/>
      <c r="D4" s="31"/>
      <c r="E4" s="31"/>
      <c r="F4" s="31"/>
      <c r="G4" s="31"/>
      <c r="H4" s="94"/>
      <c r="I4" s="95"/>
      <c r="J4" s="95"/>
      <c r="K4" s="95"/>
      <c r="L4" s="95"/>
      <c r="M4" s="95"/>
      <c r="N4" s="95"/>
      <c r="O4" s="95"/>
      <c r="P4" s="95"/>
      <c r="Q4" s="95"/>
      <c r="R4" s="95"/>
      <c r="S4" s="95"/>
      <c r="T4" s="95"/>
      <c r="U4" s="95"/>
      <c r="V4" s="95"/>
      <c r="W4" s="96"/>
      <c r="X4" s="90" t="s">
        <v>54</v>
      </c>
      <c r="Y4" s="90"/>
      <c r="Z4" s="90"/>
      <c r="AA4" s="90"/>
      <c r="AB4" s="90"/>
      <c r="AC4" s="90"/>
      <c r="AD4" s="90"/>
      <c r="AE4" s="90"/>
      <c r="AF4" s="90"/>
      <c r="AG4" s="90"/>
      <c r="AH4" s="90"/>
      <c r="AI4" s="90" t="s">
        <v>55</v>
      </c>
      <c r="AJ4" s="90"/>
      <c r="AK4" s="90"/>
      <c r="AL4" s="90"/>
      <c r="AM4" s="90"/>
      <c r="AN4" s="90"/>
      <c r="AO4" s="90"/>
      <c r="AP4" s="90"/>
      <c r="AQ4" s="90"/>
      <c r="AR4" s="90"/>
      <c r="AS4" s="90"/>
      <c r="AT4" s="90" t="s">
        <v>56</v>
      </c>
      <c r="AU4" s="90"/>
      <c r="AV4" s="90"/>
      <c r="AW4" s="90"/>
      <c r="AX4" s="90"/>
      <c r="AY4" s="90"/>
      <c r="AZ4" s="90"/>
      <c r="BA4" s="90"/>
      <c r="BB4" s="90"/>
      <c r="BC4" s="90"/>
      <c r="BD4" s="90"/>
      <c r="BE4" s="90" t="s">
        <v>57</v>
      </c>
      <c r="BF4" s="90"/>
      <c r="BG4" s="90"/>
      <c r="BH4" s="90"/>
      <c r="BI4" s="90"/>
      <c r="BJ4" s="90"/>
      <c r="BK4" s="90"/>
      <c r="BL4" s="90"/>
      <c r="BM4" s="90"/>
      <c r="BN4" s="90"/>
      <c r="BO4" s="90"/>
      <c r="BP4" s="90" t="s">
        <v>58</v>
      </c>
      <c r="BQ4" s="90"/>
      <c r="BR4" s="90"/>
      <c r="BS4" s="90"/>
      <c r="BT4" s="90"/>
      <c r="BU4" s="90"/>
      <c r="BV4" s="90"/>
      <c r="BW4" s="90"/>
      <c r="BX4" s="90"/>
      <c r="BY4" s="90"/>
      <c r="BZ4" s="90"/>
      <c r="CA4" s="90" t="s">
        <v>59</v>
      </c>
      <c r="CB4" s="90"/>
      <c r="CC4" s="90"/>
      <c r="CD4" s="90"/>
      <c r="CE4" s="90"/>
      <c r="CF4" s="90"/>
      <c r="CG4" s="90"/>
      <c r="CH4" s="90"/>
      <c r="CI4" s="90"/>
      <c r="CJ4" s="90"/>
      <c r="CK4" s="90"/>
      <c r="CL4" s="90" t="s">
        <v>60</v>
      </c>
      <c r="CM4" s="90"/>
      <c r="CN4" s="90"/>
      <c r="CO4" s="90"/>
      <c r="CP4" s="90"/>
      <c r="CQ4" s="90"/>
      <c r="CR4" s="90"/>
      <c r="CS4" s="90"/>
      <c r="CT4" s="90"/>
      <c r="CU4" s="90"/>
      <c r="CV4" s="90"/>
      <c r="CW4" s="90" t="s">
        <v>61</v>
      </c>
      <c r="CX4" s="90"/>
      <c r="CY4" s="90"/>
      <c r="CZ4" s="90"/>
      <c r="DA4" s="90"/>
      <c r="DB4" s="90"/>
      <c r="DC4" s="90"/>
      <c r="DD4" s="90"/>
      <c r="DE4" s="90"/>
      <c r="DF4" s="90"/>
      <c r="DG4" s="90"/>
      <c r="DH4" s="90" t="s">
        <v>62</v>
      </c>
      <c r="DI4" s="90"/>
      <c r="DJ4" s="90"/>
      <c r="DK4" s="90"/>
      <c r="DL4" s="90"/>
      <c r="DM4" s="90"/>
      <c r="DN4" s="90"/>
      <c r="DO4" s="90"/>
      <c r="DP4" s="90"/>
      <c r="DQ4" s="90"/>
      <c r="DR4" s="90"/>
      <c r="DS4" s="90" t="s">
        <v>63</v>
      </c>
      <c r="DT4" s="90"/>
      <c r="DU4" s="90"/>
      <c r="DV4" s="90"/>
      <c r="DW4" s="90"/>
      <c r="DX4" s="90"/>
      <c r="DY4" s="90"/>
      <c r="DZ4" s="90"/>
      <c r="EA4" s="90"/>
      <c r="EB4" s="90"/>
      <c r="EC4" s="90"/>
      <c r="ED4" s="90" t="s">
        <v>64</v>
      </c>
      <c r="EE4" s="90"/>
      <c r="EF4" s="90"/>
      <c r="EG4" s="90"/>
      <c r="EH4" s="90"/>
      <c r="EI4" s="90"/>
      <c r="EJ4" s="90"/>
      <c r="EK4" s="90"/>
      <c r="EL4" s="90"/>
      <c r="EM4" s="90"/>
      <c r="EN4" s="90"/>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303615</v>
      </c>
      <c r="D6" s="34">
        <f t="shared" si="3"/>
        <v>46</v>
      </c>
      <c r="E6" s="34">
        <f t="shared" si="3"/>
        <v>1</v>
      </c>
      <c r="F6" s="34">
        <f t="shared" si="3"/>
        <v>0</v>
      </c>
      <c r="G6" s="34">
        <f t="shared" si="3"/>
        <v>1</v>
      </c>
      <c r="H6" s="34" t="str">
        <f t="shared" si="3"/>
        <v>和歌山県　湯浅町</v>
      </c>
      <c r="I6" s="34" t="str">
        <f t="shared" si="3"/>
        <v>法適用</v>
      </c>
      <c r="J6" s="34" t="str">
        <f t="shared" si="3"/>
        <v>水道事業</v>
      </c>
      <c r="K6" s="34" t="str">
        <f t="shared" si="3"/>
        <v>末端給水事業</v>
      </c>
      <c r="L6" s="34" t="str">
        <f t="shared" si="3"/>
        <v>A7</v>
      </c>
      <c r="M6" s="34" t="str">
        <f t="shared" si="3"/>
        <v>非設置</v>
      </c>
      <c r="N6" s="35" t="str">
        <f t="shared" si="3"/>
        <v>-</v>
      </c>
      <c r="O6" s="35">
        <f t="shared" si="3"/>
        <v>52.81</v>
      </c>
      <c r="P6" s="35">
        <f t="shared" si="3"/>
        <v>99.81</v>
      </c>
      <c r="Q6" s="35">
        <f t="shared" si="3"/>
        <v>2514</v>
      </c>
      <c r="R6" s="35">
        <f t="shared" si="3"/>
        <v>11869</v>
      </c>
      <c r="S6" s="35">
        <f t="shared" si="3"/>
        <v>20.79</v>
      </c>
      <c r="T6" s="35">
        <f t="shared" si="3"/>
        <v>570.9</v>
      </c>
      <c r="U6" s="35">
        <f t="shared" si="3"/>
        <v>14075</v>
      </c>
      <c r="V6" s="35">
        <f t="shared" si="3"/>
        <v>23.54</v>
      </c>
      <c r="W6" s="35">
        <f t="shared" si="3"/>
        <v>597.91999999999996</v>
      </c>
      <c r="X6" s="36">
        <f>IF(X7="",NA(),X7)</f>
        <v>97.9</v>
      </c>
      <c r="Y6" s="36">
        <f t="shared" ref="Y6:AG6" si="4">IF(Y7="",NA(),Y7)</f>
        <v>88.52</v>
      </c>
      <c r="Z6" s="36">
        <f t="shared" si="4"/>
        <v>103.43</v>
      </c>
      <c r="AA6" s="36">
        <f t="shared" si="4"/>
        <v>110.73</v>
      </c>
      <c r="AB6" s="36">
        <f t="shared" si="4"/>
        <v>114.79</v>
      </c>
      <c r="AC6" s="36">
        <f t="shared" si="4"/>
        <v>111.21</v>
      </c>
      <c r="AD6" s="36">
        <f t="shared" si="4"/>
        <v>111.34</v>
      </c>
      <c r="AE6" s="36">
        <f t="shared" si="4"/>
        <v>110.02</v>
      </c>
      <c r="AF6" s="36">
        <f t="shared" si="4"/>
        <v>108.76</v>
      </c>
      <c r="AG6" s="36">
        <f t="shared" si="4"/>
        <v>108.46</v>
      </c>
      <c r="AH6" s="35" t="str">
        <f>IF(AH7="","",IF(AH7="-","【-】","【"&amp;SUBSTITUTE(TEXT(AH7,"#,##0.00"),"-","△")&amp;"】"))</f>
        <v>【112.01】</v>
      </c>
      <c r="AI6" s="35">
        <f>IF(AI7="",NA(),AI7)</f>
        <v>0</v>
      </c>
      <c r="AJ6" s="36">
        <f t="shared" ref="AJ6:AR6" si="5">IF(AJ7="",NA(),AJ7)</f>
        <v>9.56</v>
      </c>
      <c r="AK6" s="36">
        <f t="shared" si="5"/>
        <v>6.32</v>
      </c>
      <c r="AL6" s="35">
        <f t="shared" si="5"/>
        <v>0</v>
      </c>
      <c r="AM6" s="35">
        <f t="shared" si="5"/>
        <v>0</v>
      </c>
      <c r="AN6" s="36">
        <f t="shared" si="5"/>
        <v>1.93</v>
      </c>
      <c r="AO6" s="36">
        <f t="shared" si="5"/>
        <v>10.130000000000001</v>
      </c>
      <c r="AP6" s="36">
        <f t="shared" si="5"/>
        <v>7.31</v>
      </c>
      <c r="AQ6" s="36">
        <f t="shared" si="5"/>
        <v>7.48</v>
      </c>
      <c r="AR6" s="36">
        <f t="shared" si="5"/>
        <v>11.94</v>
      </c>
      <c r="AS6" s="35" t="str">
        <f>IF(AS7="","",IF(AS7="-","【-】","【"&amp;SUBSTITUTE(TEXT(AS7,"#,##0.00"),"-","△")&amp;"】"))</f>
        <v>【1.08】</v>
      </c>
      <c r="AT6" s="36">
        <f>IF(AT7="",NA(),AT7)</f>
        <v>232.8</v>
      </c>
      <c r="AU6" s="36">
        <f t="shared" ref="AU6:BC6" si="6">IF(AU7="",NA(),AU7)</f>
        <v>185.89</v>
      </c>
      <c r="AV6" s="36">
        <f t="shared" si="6"/>
        <v>158.86000000000001</v>
      </c>
      <c r="AW6" s="36">
        <f t="shared" si="6"/>
        <v>144.07</v>
      </c>
      <c r="AX6" s="36">
        <f t="shared" si="6"/>
        <v>167.95</v>
      </c>
      <c r="AY6" s="36">
        <f t="shared" si="6"/>
        <v>391.54</v>
      </c>
      <c r="AZ6" s="36">
        <f t="shared" si="6"/>
        <v>388.67</v>
      </c>
      <c r="BA6" s="36">
        <f t="shared" si="6"/>
        <v>355.27</v>
      </c>
      <c r="BB6" s="36">
        <f t="shared" si="6"/>
        <v>359.7</v>
      </c>
      <c r="BC6" s="36">
        <f t="shared" si="6"/>
        <v>362.93</v>
      </c>
      <c r="BD6" s="35" t="str">
        <f>IF(BD7="","",IF(BD7="-","【-】","【"&amp;SUBSTITUTE(TEXT(BD7,"#,##0.00"),"-","△")&amp;"】"))</f>
        <v>【264.97】</v>
      </c>
      <c r="BE6" s="36">
        <f>IF(BE7="",NA(),BE7)</f>
        <v>246.8</v>
      </c>
      <c r="BF6" s="36">
        <f t="shared" ref="BF6:BN6" si="7">IF(BF7="",NA(),BF7)</f>
        <v>235.71</v>
      </c>
      <c r="BG6" s="36">
        <f t="shared" si="7"/>
        <v>234.98</v>
      </c>
      <c r="BH6" s="36">
        <f t="shared" si="7"/>
        <v>265.83</v>
      </c>
      <c r="BI6" s="36">
        <f t="shared" si="7"/>
        <v>247.63</v>
      </c>
      <c r="BJ6" s="36">
        <f t="shared" si="7"/>
        <v>386.97</v>
      </c>
      <c r="BK6" s="36">
        <f t="shared" si="7"/>
        <v>422.5</v>
      </c>
      <c r="BL6" s="36">
        <f t="shared" si="7"/>
        <v>458.27</v>
      </c>
      <c r="BM6" s="36">
        <f t="shared" si="7"/>
        <v>447.01</v>
      </c>
      <c r="BN6" s="36">
        <f t="shared" si="7"/>
        <v>439.05</v>
      </c>
      <c r="BO6" s="35" t="str">
        <f>IF(BO7="","",IF(BO7="-","【-】","【"&amp;SUBSTITUTE(TEXT(BO7,"#,##0.00"),"-","△")&amp;"】"))</f>
        <v>【266.61】</v>
      </c>
      <c r="BP6" s="36">
        <f>IF(BP7="",NA(),BP7)</f>
        <v>95.89</v>
      </c>
      <c r="BQ6" s="36">
        <f t="shared" ref="BQ6:BY6" si="8">IF(BQ7="",NA(),BQ7)</f>
        <v>87.37</v>
      </c>
      <c r="BR6" s="36">
        <f t="shared" si="8"/>
        <v>101.85</v>
      </c>
      <c r="BS6" s="36">
        <f t="shared" si="8"/>
        <v>109.06</v>
      </c>
      <c r="BT6" s="36">
        <f t="shared" si="8"/>
        <v>113.18</v>
      </c>
      <c r="BU6" s="36">
        <f t="shared" si="8"/>
        <v>101.72</v>
      </c>
      <c r="BV6" s="36">
        <f t="shared" si="8"/>
        <v>101.64</v>
      </c>
      <c r="BW6" s="36">
        <f t="shared" si="8"/>
        <v>96.77</v>
      </c>
      <c r="BX6" s="36">
        <f t="shared" si="8"/>
        <v>95.81</v>
      </c>
      <c r="BY6" s="36">
        <f t="shared" si="8"/>
        <v>95.26</v>
      </c>
      <c r="BZ6" s="35" t="str">
        <f>IF(BZ7="","",IF(BZ7="-","【-】","【"&amp;SUBSTITUTE(TEXT(BZ7,"#,##0.00"),"-","△")&amp;"】"))</f>
        <v>【103.24】</v>
      </c>
      <c r="CA6" s="36">
        <f>IF(CA7="",NA(),CA7)</f>
        <v>145.19</v>
      </c>
      <c r="CB6" s="36">
        <f t="shared" ref="CB6:CJ6" si="9">IF(CB7="",NA(),CB7)</f>
        <v>156.44</v>
      </c>
      <c r="CC6" s="36">
        <f t="shared" si="9"/>
        <v>137.09</v>
      </c>
      <c r="CD6" s="36">
        <f t="shared" si="9"/>
        <v>128.31</v>
      </c>
      <c r="CE6" s="36">
        <f t="shared" si="9"/>
        <v>123.92</v>
      </c>
      <c r="CF6" s="36">
        <f t="shared" si="9"/>
        <v>168.2</v>
      </c>
      <c r="CG6" s="36">
        <f t="shared" si="9"/>
        <v>179.16</v>
      </c>
      <c r="CH6" s="36">
        <f t="shared" si="9"/>
        <v>187.18</v>
      </c>
      <c r="CI6" s="36">
        <f t="shared" si="9"/>
        <v>189.58</v>
      </c>
      <c r="CJ6" s="36">
        <f t="shared" si="9"/>
        <v>192.82</v>
      </c>
      <c r="CK6" s="35" t="str">
        <f>IF(CK7="","",IF(CK7="-","【-】","【"&amp;SUBSTITUTE(TEXT(CK7,"#,##0.00"),"-","△")&amp;"】"))</f>
        <v>【168.38】</v>
      </c>
      <c r="CL6" s="36">
        <f>IF(CL7="",NA(),CL7)</f>
        <v>55.05</v>
      </c>
      <c r="CM6" s="36">
        <f t="shared" ref="CM6:CU6" si="10">IF(CM7="",NA(),CM7)</f>
        <v>55.37</v>
      </c>
      <c r="CN6" s="36">
        <f t="shared" si="10"/>
        <v>54.5</v>
      </c>
      <c r="CO6" s="36">
        <f t="shared" si="10"/>
        <v>56</v>
      </c>
      <c r="CP6" s="36">
        <f t="shared" si="10"/>
        <v>66.05</v>
      </c>
      <c r="CQ6" s="36">
        <f t="shared" si="10"/>
        <v>54.77</v>
      </c>
      <c r="CR6" s="36">
        <f t="shared" si="10"/>
        <v>54.24</v>
      </c>
      <c r="CS6" s="36">
        <f t="shared" si="10"/>
        <v>55.88</v>
      </c>
      <c r="CT6" s="36">
        <f t="shared" si="10"/>
        <v>55.22</v>
      </c>
      <c r="CU6" s="36">
        <f t="shared" si="10"/>
        <v>54.05</v>
      </c>
      <c r="CV6" s="35" t="str">
        <f>IF(CV7="","",IF(CV7="-","【-】","【"&amp;SUBSTITUTE(TEXT(CV7,"#,##0.00"),"-","△")&amp;"】"))</f>
        <v>【60.00】</v>
      </c>
      <c r="CW6" s="36">
        <f>IF(CW7="",NA(),CW7)</f>
        <v>79.2</v>
      </c>
      <c r="CX6" s="36">
        <f t="shared" ref="CX6:DF6" si="11">IF(CX7="",NA(),CX7)</f>
        <v>78.959999999999994</v>
      </c>
      <c r="CY6" s="36">
        <f t="shared" si="11"/>
        <v>77.16</v>
      </c>
      <c r="CZ6" s="36">
        <f t="shared" si="11"/>
        <v>73.5</v>
      </c>
      <c r="DA6" s="36">
        <f t="shared" si="11"/>
        <v>75.239999999999995</v>
      </c>
      <c r="DB6" s="36">
        <f t="shared" si="11"/>
        <v>82.89</v>
      </c>
      <c r="DC6" s="36">
        <f t="shared" si="11"/>
        <v>81.680000000000007</v>
      </c>
      <c r="DD6" s="36">
        <f t="shared" si="11"/>
        <v>80.989999999999995</v>
      </c>
      <c r="DE6" s="36">
        <f t="shared" si="11"/>
        <v>80.930000000000007</v>
      </c>
      <c r="DF6" s="36">
        <f t="shared" si="11"/>
        <v>80.510000000000005</v>
      </c>
      <c r="DG6" s="35" t="str">
        <f>IF(DG7="","",IF(DG7="-","【-】","【"&amp;SUBSTITUTE(TEXT(DG7,"#,##0.00"),"-","△")&amp;"】"))</f>
        <v>【89.80】</v>
      </c>
      <c r="DH6" s="36">
        <f>IF(DH7="",NA(),DH7)</f>
        <v>62.13</v>
      </c>
      <c r="DI6" s="36">
        <f t="shared" ref="DI6:DQ6" si="12">IF(DI7="",NA(),DI7)</f>
        <v>64.180000000000007</v>
      </c>
      <c r="DJ6" s="36">
        <f t="shared" si="12"/>
        <v>65.48</v>
      </c>
      <c r="DK6" s="36">
        <f t="shared" si="12"/>
        <v>63.05</v>
      </c>
      <c r="DL6" s="36">
        <f t="shared" si="12"/>
        <v>63.92</v>
      </c>
      <c r="DM6" s="36">
        <f t="shared" si="12"/>
        <v>47.46</v>
      </c>
      <c r="DN6" s="36">
        <f t="shared" si="12"/>
        <v>48.14</v>
      </c>
      <c r="DO6" s="36">
        <f t="shared" si="12"/>
        <v>46.61</v>
      </c>
      <c r="DP6" s="36">
        <f t="shared" si="12"/>
        <v>47.97</v>
      </c>
      <c r="DQ6" s="36">
        <f t="shared" si="12"/>
        <v>49.12</v>
      </c>
      <c r="DR6" s="35" t="str">
        <f>IF(DR7="","",IF(DR7="-","【-】","【"&amp;SUBSTITUTE(TEXT(DR7,"#,##0.00"),"-","△")&amp;"】"))</f>
        <v>【49.59】</v>
      </c>
      <c r="DS6" s="36">
        <f>IF(DS7="",NA(),DS7)</f>
        <v>57.09</v>
      </c>
      <c r="DT6" s="36">
        <f t="shared" ref="DT6:EB6" si="13">IF(DT7="",NA(),DT7)</f>
        <v>56.94</v>
      </c>
      <c r="DU6" s="36">
        <f t="shared" si="13"/>
        <v>56.62</v>
      </c>
      <c r="DV6" s="36">
        <f t="shared" si="13"/>
        <v>56.62</v>
      </c>
      <c r="DW6" s="36">
        <f t="shared" si="13"/>
        <v>56.44</v>
      </c>
      <c r="DX6" s="36">
        <f t="shared" si="13"/>
        <v>9.7100000000000009</v>
      </c>
      <c r="DY6" s="36">
        <f t="shared" si="13"/>
        <v>11.13</v>
      </c>
      <c r="DZ6" s="36">
        <f t="shared" si="13"/>
        <v>10.84</v>
      </c>
      <c r="EA6" s="36">
        <f t="shared" si="13"/>
        <v>15.33</v>
      </c>
      <c r="EB6" s="36">
        <f t="shared" si="13"/>
        <v>16.760000000000002</v>
      </c>
      <c r="EC6" s="35" t="str">
        <f>IF(EC7="","",IF(EC7="-","【-】","【"&amp;SUBSTITUTE(TEXT(EC7,"#,##0.00"),"-","△")&amp;"】"))</f>
        <v>【19.44】</v>
      </c>
      <c r="ED6" s="36">
        <f>IF(ED7="",NA(),ED7)</f>
        <v>0.24</v>
      </c>
      <c r="EE6" s="36">
        <f t="shared" ref="EE6:EM6" si="14">IF(EE7="",NA(),EE7)</f>
        <v>0.27</v>
      </c>
      <c r="EF6" s="36">
        <f t="shared" si="14"/>
        <v>0.32</v>
      </c>
      <c r="EG6" s="35">
        <f t="shared" si="14"/>
        <v>0</v>
      </c>
      <c r="EH6" s="35">
        <f t="shared" si="14"/>
        <v>0</v>
      </c>
      <c r="EI6" s="36">
        <f t="shared" si="14"/>
        <v>0.99</v>
      </c>
      <c r="EJ6" s="36">
        <f t="shared" si="14"/>
        <v>0.47</v>
      </c>
      <c r="EK6" s="36">
        <f t="shared" si="14"/>
        <v>0.39</v>
      </c>
      <c r="EL6" s="36">
        <f t="shared" si="14"/>
        <v>0.43</v>
      </c>
      <c r="EM6" s="36">
        <f t="shared" si="14"/>
        <v>0.42</v>
      </c>
      <c r="EN6" s="35" t="str">
        <f>IF(EN7="","",IF(EN7="-","【-】","【"&amp;SUBSTITUTE(TEXT(EN7,"#,##0.00"),"-","△")&amp;"】"))</f>
        <v>【0.68】</v>
      </c>
    </row>
    <row r="7" spans="1:144" s="37" customFormat="1" x14ac:dyDescent="0.15">
      <c r="A7" s="29"/>
      <c r="B7" s="38">
        <v>2019</v>
      </c>
      <c r="C7" s="38">
        <v>303615</v>
      </c>
      <c r="D7" s="38">
        <v>46</v>
      </c>
      <c r="E7" s="38">
        <v>1</v>
      </c>
      <c r="F7" s="38">
        <v>0</v>
      </c>
      <c r="G7" s="38">
        <v>1</v>
      </c>
      <c r="H7" s="38" t="s">
        <v>93</v>
      </c>
      <c r="I7" s="38" t="s">
        <v>94</v>
      </c>
      <c r="J7" s="38" t="s">
        <v>95</v>
      </c>
      <c r="K7" s="38" t="s">
        <v>96</v>
      </c>
      <c r="L7" s="38" t="s">
        <v>97</v>
      </c>
      <c r="M7" s="38" t="s">
        <v>98</v>
      </c>
      <c r="N7" s="39" t="s">
        <v>99</v>
      </c>
      <c r="O7" s="39">
        <v>52.81</v>
      </c>
      <c r="P7" s="39">
        <v>99.81</v>
      </c>
      <c r="Q7" s="39">
        <v>2514</v>
      </c>
      <c r="R7" s="39">
        <v>11869</v>
      </c>
      <c r="S7" s="39">
        <v>20.79</v>
      </c>
      <c r="T7" s="39">
        <v>570.9</v>
      </c>
      <c r="U7" s="39">
        <v>14075</v>
      </c>
      <c r="V7" s="39">
        <v>23.54</v>
      </c>
      <c r="W7" s="39">
        <v>597.91999999999996</v>
      </c>
      <c r="X7" s="39">
        <v>97.9</v>
      </c>
      <c r="Y7" s="39">
        <v>88.52</v>
      </c>
      <c r="Z7" s="39">
        <v>103.43</v>
      </c>
      <c r="AA7" s="39">
        <v>110.73</v>
      </c>
      <c r="AB7" s="39">
        <v>114.79</v>
      </c>
      <c r="AC7" s="39">
        <v>111.21</v>
      </c>
      <c r="AD7" s="39">
        <v>111.34</v>
      </c>
      <c r="AE7" s="39">
        <v>110.02</v>
      </c>
      <c r="AF7" s="39">
        <v>108.76</v>
      </c>
      <c r="AG7" s="39">
        <v>108.46</v>
      </c>
      <c r="AH7" s="39">
        <v>112.01</v>
      </c>
      <c r="AI7" s="39">
        <v>0</v>
      </c>
      <c r="AJ7" s="39">
        <v>9.56</v>
      </c>
      <c r="AK7" s="39">
        <v>6.32</v>
      </c>
      <c r="AL7" s="39">
        <v>0</v>
      </c>
      <c r="AM7" s="39">
        <v>0</v>
      </c>
      <c r="AN7" s="39">
        <v>1.93</v>
      </c>
      <c r="AO7" s="39">
        <v>10.130000000000001</v>
      </c>
      <c r="AP7" s="39">
        <v>7.31</v>
      </c>
      <c r="AQ7" s="39">
        <v>7.48</v>
      </c>
      <c r="AR7" s="39">
        <v>11.94</v>
      </c>
      <c r="AS7" s="39">
        <v>1.08</v>
      </c>
      <c r="AT7" s="39">
        <v>232.8</v>
      </c>
      <c r="AU7" s="39">
        <v>185.89</v>
      </c>
      <c r="AV7" s="39">
        <v>158.86000000000001</v>
      </c>
      <c r="AW7" s="39">
        <v>144.07</v>
      </c>
      <c r="AX7" s="39">
        <v>167.95</v>
      </c>
      <c r="AY7" s="39">
        <v>391.54</v>
      </c>
      <c r="AZ7" s="39">
        <v>388.67</v>
      </c>
      <c r="BA7" s="39">
        <v>355.27</v>
      </c>
      <c r="BB7" s="39">
        <v>359.7</v>
      </c>
      <c r="BC7" s="39">
        <v>362.93</v>
      </c>
      <c r="BD7" s="39">
        <v>264.97000000000003</v>
      </c>
      <c r="BE7" s="39">
        <v>246.8</v>
      </c>
      <c r="BF7" s="39">
        <v>235.71</v>
      </c>
      <c r="BG7" s="39">
        <v>234.98</v>
      </c>
      <c r="BH7" s="39">
        <v>265.83</v>
      </c>
      <c r="BI7" s="39">
        <v>247.63</v>
      </c>
      <c r="BJ7" s="39">
        <v>386.97</v>
      </c>
      <c r="BK7" s="39">
        <v>422.5</v>
      </c>
      <c r="BL7" s="39">
        <v>458.27</v>
      </c>
      <c r="BM7" s="39">
        <v>447.01</v>
      </c>
      <c r="BN7" s="39">
        <v>439.05</v>
      </c>
      <c r="BO7" s="39">
        <v>266.61</v>
      </c>
      <c r="BP7" s="39">
        <v>95.89</v>
      </c>
      <c r="BQ7" s="39">
        <v>87.37</v>
      </c>
      <c r="BR7" s="39">
        <v>101.85</v>
      </c>
      <c r="BS7" s="39">
        <v>109.06</v>
      </c>
      <c r="BT7" s="39">
        <v>113.18</v>
      </c>
      <c r="BU7" s="39">
        <v>101.72</v>
      </c>
      <c r="BV7" s="39">
        <v>101.64</v>
      </c>
      <c r="BW7" s="39">
        <v>96.77</v>
      </c>
      <c r="BX7" s="39">
        <v>95.81</v>
      </c>
      <c r="BY7" s="39">
        <v>95.26</v>
      </c>
      <c r="BZ7" s="39">
        <v>103.24</v>
      </c>
      <c r="CA7" s="39">
        <v>145.19</v>
      </c>
      <c r="CB7" s="39">
        <v>156.44</v>
      </c>
      <c r="CC7" s="39">
        <v>137.09</v>
      </c>
      <c r="CD7" s="39">
        <v>128.31</v>
      </c>
      <c r="CE7" s="39">
        <v>123.92</v>
      </c>
      <c r="CF7" s="39">
        <v>168.2</v>
      </c>
      <c r="CG7" s="39">
        <v>179.16</v>
      </c>
      <c r="CH7" s="39">
        <v>187.18</v>
      </c>
      <c r="CI7" s="39">
        <v>189.58</v>
      </c>
      <c r="CJ7" s="39">
        <v>192.82</v>
      </c>
      <c r="CK7" s="39">
        <v>168.38</v>
      </c>
      <c r="CL7" s="39">
        <v>55.05</v>
      </c>
      <c r="CM7" s="39">
        <v>55.37</v>
      </c>
      <c r="CN7" s="39">
        <v>54.5</v>
      </c>
      <c r="CO7" s="39">
        <v>56</v>
      </c>
      <c r="CP7" s="39">
        <v>66.05</v>
      </c>
      <c r="CQ7" s="39">
        <v>54.77</v>
      </c>
      <c r="CR7" s="39">
        <v>54.24</v>
      </c>
      <c r="CS7" s="39">
        <v>55.88</v>
      </c>
      <c r="CT7" s="39">
        <v>55.22</v>
      </c>
      <c r="CU7" s="39">
        <v>54.05</v>
      </c>
      <c r="CV7" s="39">
        <v>60</v>
      </c>
      <c r="CW7" s="39">
        <v>79.2</v>
      </c>
      <c r="CX7" s="39">
        <v>78.959999999999994</v>
      </c>
      <c r="CY7" s="39">
        <v>77.16</v>
      </c>
      <c r="CZ7" s="39">
        <v>73.5</v>
      </c>
      <c r="DA7" s="39">
        <v>75.239999999999995</v>
      </c>
      <c r="DB7" s="39">
        <v>82.89</v>
      </c>
      <c r="DC7" s="39">
        <v>81.680000000000007</v>
      </c>
      <c r="DD7" s="39">
        <v>80.989999999999995</v>
      </c>
      <c r="DE7" s="39">
        <v>80.930000000000007</v>
      </c>
      <c r="DF7" s="39">
        <v>80.510000000000005</v>
      </c>
      <c r="DG7" s="39">
        <v>89.8</v>
      </c>
      <c r="DH7" s="39">
        <v>62.13</v>
      </c>
      <c r="DI7" s="39">
        <v>64.180000000000007</v>
      </c>
      <c r="DJ7" s="39">
        <v>65.48</v>
      </c>
      <c r="DK7" s="39">
        <v>63.05</v>
      </c>
      <c r="DL7" s="39">
        <v>63.92</v>
      </c>
      <c r="DM7" s="39">
        <v>47.46</v>
      </c>
      <c r="DN7" s="39">
        <v>48.14</v>
      </c>
      <c r="DO7" s="39">
        <v>46.61</v>
      </c>
      <c r="DP7" s="39">
        <v>47.97</v>
      </c>
      <c r="DQ7" s="39">
        <v>49.12</v>
      </c>
      <c r="DR7" s="39">
        <v>49.59</v>
      </c>
      <c r="DS7" s="39">
        <v>57.09</v>
      </c>
      <c r="DT7" s="39">
        <v>56.94</v>
      </c>
      <c r="DU7" s="39">
        <v>56.62</v>
      </c>
      <c r="DV7" s="39">
        <v>56.62</v>
      </c>
      <c r="DW7" s="39">
        <v>56.44</v>
      </c>
      <c r="DX7" s="39">
        <v>9.7100000000000009</v>
      </c>
      <c r="DY7" s="39">
        <v>11.13</v>
      </c>
      <c r="DZ7" s="39">
        <v>10.84</v>
      </c>
      <c r="EA7" s="39">
        <v>15.33</v>
      </c>
      <c r="EB7" s="39">
        <v>16.760000000000002</v>
      </c>
      <c r="EC7" s="39">
        <v>19.440000000000001</v>
      </c>
      <c r="ED7" s="39">
        <v>0.24</v>
      </c>
      <c r="EE7" s="39">
        <v>0.27</v>
      </c>
      <c r="EF7" s="39">
        <v>0.32</v>
      </c>
      <c r="EG7" s="39">
        <v>0</v>
      </c>
      <c r="EH7" s="39">
        <v>0</v>
      </c>
      <c r="EI7" s="39">
        <v>0.99</v>
      </c>
      <c r="EJ7" s="39">
        <v>0.47</v>
      </c>
      <c r="EK7" s="39">
        <v>0.39</v>
      </c>
      <c r="EL7" s="39">
        <v>0.43</v>
      </c>
      <c r="EM7" s="39">
        <v>0.42</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107</v>
      </c>
      <c r="D13" t="s">
        <v>107</v>
      </c>
      <c r="E13" t="s">
        <v>107</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白井　佳世</cp:lastModifiedBy>
  <cp:lastPrinted>2021-01-20T09:45:57Z</cp:lastPrinted>
  <dcterms:created xsi:type="dcterms:W3CDTF">2020-12-04T02:12:41Z</dcterms:created>
  <dcterms:modified xsi:type="dcterms:W3CDTF">2021-02-09T06:29:47Z</dcterms:modified>
  <cp:category/>
</cp:coreProperties>
</file>