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5 御坊市\"/>
    </mc:Choice>
  </mc:AlternateContent>
  <workbookProtection workbookAlgorithmName="SHA-512" workbookHashValue="/nG01KoiqmLQOfg+hnjDtRqpOWAK4I9a7uFexkXqhqgSPtVnWiSKi8TA3MQwjsa2KURIn3bNfaym1FrDocFiqg==" workbookSaltValue="n5xqMfrB+YspQQtdokdA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<sst xmlns="http://schemas.openxmlformats.org/spreadsheetml/2006/main" count="236" uniqueCount="119">
  <si>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</si>
  <si>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</si>
  <si>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</si>
  <si>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</si>
  <si>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</si>
  <si>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</si>
  <si>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</si>
  <si>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</si>
  <si>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</si>
  <si>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</si>
  <si>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</si>
  <si>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</si>
  <si>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</si>
  <si>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</si>
  <si>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</si>
  <si>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</si>
  <si>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</si>
  <si>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</si>
  <si>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</si>
  <si>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</si>
  <si>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</si>
  <si>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</si>
  <si>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</si>
  <si>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</si>
  <si>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</si>
  <si>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</si>
  <si>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</si>
  <si>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</si>
  <si>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</si>
  <si>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</si>
  <si>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</si>
  <si>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</si>
  <si>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</si>
  <si>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</si>
  <si>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</si>
  <si>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</si>
  <si>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</si>
  <si>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</si>
  <si>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</si>
  <si>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</si>
  <si>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</si>
  <si>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</si>
  <si>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</si>
  <si>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</si>
  <si>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</si>
  <si>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</si>
  <si>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</si>
  <si>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</si>
  <si>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</si>
  <si>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</si>
  <si>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</si>
  <si>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</si>
  <si>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</si>
  <si>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</si>
  <si>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</si>
  <si>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</si>
  <si>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</si>
  <si>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</si>
  <si>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</si>
  <si>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</si>
  <si>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</si>
  <si>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</si>
  <si>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</si>
  <si>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</si>
  <si>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</si>
  <si>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</si>
  <si>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</si>
  <si>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</si>
  <si>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</si>
  <si>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</si>
  <si>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</si>
  <si>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</si>
  <si>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</si>
  <si>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</si>
  <si>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</si>
  <si>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</si>
  <si>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</si>
  <si>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</si>
  <si>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</si>
  <si>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</si>
  <si>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</si>
  <si>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</si>
  <si>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</si>
  <si>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</si>
  <si>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</si>
  <si>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</si>
  <si>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</si>
  <si>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</si>
  <si>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</si>
  <si>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</si>
  <si>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</si>
  <si>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</si>
  <si>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</si>
  <si>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</si>
  <si>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</si>
  <si>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</si>
  <si>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</si>
  <si>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</si>
  <si>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</si>
  <si>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</si>
  <si>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</si>
  <si>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</si>
  <si>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</si>
  <si>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</si>
  <si>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</si>
  <si>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</si>
  <si>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</si>
  <si>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</si>
  <si>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</si>
  <si>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</si>
  <si>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</si>
  <si>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</si>
  <si>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</si>
  <si>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</si>
  <si>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</si>
  <si>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</si>
  <si>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4処理区のうち、富安、上野楠井、野島の3処理区は供用開始から20年以上が経過し、最も新しい加尾処理区についても13年が経過しているが、4処理区とも標準耐用年数内であるため、老朽化による改修などは行っていない。今後は、老朽化状況を踏まえ、計画的に施設の改修を行うことで、長寿命化を図り施設の安定した運転に努めていく必要がある。</t>
    <rPh sb="2" eb="4">
      <t>ショリ</t>
    </rPh>
    <rPh sb="4" eb="5">
      <t>ク</t>
    </rPh>
    <rPh sb="9" eb="11">
      <t>トミヤス</t>
    </rPh>
    <rPh sb="12" eb="13">
      <t>ウエ</t>
    </rPh>
    <rPh sb="14" eb="16">
      <t>クスイ</t>
    </rPh>
    <rPh sb="17" eb="18">
      <t>ノ</t>
    </rPh>
    <rPh sb="18" eb="19">
      <t>シマ</t>
    </rPh>
    <rPh sb="21" eb="23">
      <t>ショリ</t>
    </rPh>
    <rPh sb="23" eb="24">
      <t>ク</t>
    </rPh>
    <rPh sb="34" eb="36">
      <t>イジョウ</t>
    </rPh>
    <rPh sb="37" eb="39">
      <t>ケイカ</t>
    </rPh>
    <rPh sb="41" eb="42">
      <t>モット</t>
    </rPh>
    <rPh sb="43" eb="44">
      <t>アタラ</t>
    </rPh>
    <rPh sb="46" eb="48">
      <t>カオ</t>
    </rPh>
    <rPh sb="48" eb="50">
      <t>ショリ</t>
    </rPh>
    <rPh sb="50" eb="51">
      <t>ク</t>
    </rPh>
    <rPh sb="58" eb="59">
      <t>ネン</t>
    </rPh>
    <rPh sb="60" eb="62">
      <t>ケイカ</t>
    </rPh>
    <rPh sb="69" eb="71">
      <t>ショリ</t>
    </rPh>
    <rPh sb="71" eb="72">
      <t>ク</t>
    </rPh>
    <rPh sb="74" eb="76">
      <t>ヒョウジュン</t>
    </rPh>
    <rPh sb="76" eb="78">
      <t>タイヨウ</t>
    </rPh>
    <rPh sb="78" eb="80">
      <t>ネンスウ</t>
    </rPh>
    <rPh sb="80" eb="81">
      <t>ナイ</t>
    </rPh>
    <rPh sb="87" eb="90">
      <t>ロウキュウカ</t>
    </rPh>
    <rPh sb="93" eb="95">
      <t>カイシュウ</t>
    </rPh>
    <rPh sb="98" eb="99">
      <t>オコナ</t>
    </rPh>
    <rPh sb="105" eb="107">
      <t>コンゴ</t>
    </rPh>
    <rPh sb="109" eb="112">
      <t>ロウキュウカ</t>
    </rPh>
    <rPh sb="112" eb="114">
      <t>ジョウキョウ</t>
    </rPh>
    <rPh sb="115" eb="116">
      <t>フ</t>
    </rPh>
    <rPh sb="119" eb="122">
      <t>ケイカクテキ</t>
    </rPh>
    <rPh sb="123" eb="125">
      <t>シセツ</t>
    </rPh>
    <rPh sb="126" eb="128">
      <t>カイシュウ</t>
    </rPh>
    <rPh sb="129" eb="130">
      <t>オコナ</t>
    </rPh>
    <rPh sb="135" eb="139">
      <t>チョウジュミョウカ</t>
    </rPh>
    <rPh sb="140" eb="141">
      <t>ハカ</t>
    </rPh>
    <rPh sb="142" eb="144">
      <t>シセツ</t>
    </rPh>
    <rPh sb="145" eb="147">
      <t>アンテイ</t>
    </rPh>
    <rPh sb="149" eb="151">
      <t>ウンテン</t>
    </rPh>
    <rPh sb="152" eb="153">
      <t>ツト</t>
    </rPh>
    <rPh sb="157" eb="159">
      <t>ヒツヨウ</t>
    </rPh>
    <phoneticPr fontId="4"/>
  </si>
  <si>
    <t>　本事業の経営改善について、地元と連携し、より一層の接続推進に取り組むとともに、今後は、施設の老朽化による改修などが必要となってくるため、維持管理費等の経費削減による経営効率化を進めていく必要がある。なお、本事業は財務状況の明確化、経営の効率化・健全化の向上を図るために、現在、地方公営企業法の適用に向けて取り組んでいる。</t>
    <rPh sb="1" eb="2">
      <t>ホン</t>
    </rPh>
    <rPh sb="2" eb="4">
      <t>ジギョウ</t>
    </rPh>
    <rPh sb="5" eb="7">
      <t>ケイエイ</t>
    </rPh>
    <rPh sb="7" eb="9">
      <t>カイゼン</t>
    </rPh>
    <rPh sb="14" eb="16">
      <t>ジモト</t>
    </rPh>
    <rPh sb="17" eb="19">
      <t>レンケイ</t>
    </rPh>
    <rPh sb="23" eb="25">
      <t>イッソウ</t>
    </rPh>
    <rPh sb="26" eb="28">
      <t>セツゾク</t>
    </rPh>
    <rPh sb="28" eb="30">
      <t>スイシン</t>
    </rPh>
    <rPh sb="31" eb="32">
      <t>ト</t>
    </rPh>
    <rPh sb="33" eb="34">
      <t>ク</t>
    </rPh>
    <rPh sb="40" eb="42">
      <t>コンゴ</t>
    </rPh>
    <rPh sb="44" eb="46">
      <t>シセツ</t>
    </rPh>
    <rPh sb="47" eb="50">
      <t>ロウキュウカ</t>
    </rPh>
    <rPh sb="53" eb="55">
      <t>カイシュウ</t>
    </rPh>
    <rPh sb="58" eb="60">
      <t>ヒツヨウ</t>
    </rPh>
    <rPh sb="69" eb="71">
      <t>イジ</t>
    </rPh>
    <rPh sb="71" eb="74">
      <t>カンリヒ</t>
    </rPh>
    <rPh sb="74" eb="75">
      <t>トウ</t>
    </rPh>
    <rPh sb="76" eb="78">
      <t>ケイヒ</t>
    </rPh>
    <rPh sb="78" eb="80">
      <t>サクゲン</t>
    </rPh>
    <rPh sb="83" eb="85">
      <t>ケイエイ</t>
    </rPh>
    <rPh sb="85" eb="88">
      <t>コウリツカ</t>
    </rPh>
    <rPh sb="89" eb="90">
      <t>スス</t>
    </rPh>
    <rPh sb="94" eb="96">
      <t>ヒツヨウ</t>
    </rPh>
    <rPh sb="103" eb="104">
      <t>ホン</t>
    </rPh>
    <rPh sb="104" eb="106">
      <t>ジギョウ</t>
    </rPh>
    <rPh sb="136" eb="138">
      <t>ゲンザイ</t>
    </rPh>
    <rPh sb="139" eb="141">
      <t>チホウ</t>
    </rPh>
    <rPh sb="141" eb="143">
      <t>コウエイ</t>
    </rPh>
    <rPh sb="150" eb="151">
      <t>ム</t>
    </rPh>
    <rPh sb="153" eb="154">
      <t>ト</t>
    </rPh>
    <rPh sb="155" eb="156">
      <t>ク</t>
    </rPh>
    <phoneticPr fontId="4"/>
  </si>
  <si>
    <t>①収益的収支比率
現状、料金収入のみで経営することは非常に難しいため、一般会計からの繰入金で補填している状況が続いている。今後は、維持管理費等の経費削減に、より一層取り組んで行く必要がある。　　　　　　　　　　　　　　　　　　
④企業債残高対事業規模比率
類似団体平均値と比べると低い比率となっている。今後も地方債の償還が進むため、減少していく見込みである。　　　　　　　　　　　　　　　　　　　　　
⑤経費回収率
前年度より上昇しており、類似団体平均値と比べて高い状況となっているが、依然として使用料で経費を回収出来ていないため、一般会計繰入金で補填している状況が続いている。今後は、維持管理費等の経費削減に、より一層取り組んで行く必要がある。　　　　　　　　　　　　　　　　　　　
⑥汚水処理原価
類似団体平均値より高い数値となっている。そのため、維持管理費等の経費削減や接続率の向上などの経営改善に、より一層取り組んで行く必要がある。　　　　　　　　　　　　　　　　　　　　　
⑦施設利用率
接続戸数が少ないため、比率は類似団体平均値を下まわっており横ばいの状況が続いている。そのため、啓発活動等により接続率の向上に、より一層取り組んで行く必要がある。　　　　　　　　　　　　　　　　　　　　　
⑧水洗化率
類似団体平均値より高い比率となっているが、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9" eb="11">
      <t>ゲンジョウ</t>
    </rPh>
    <rPh sb="12" eb="14">
      <t>リョウキン</t>
    </rPh>
    <rPh sb="14" eb="16">
      <t>シュウニュウ</t>
    </rPh>
    <rPh sb="19" eb="21">
      <t>ケイエイ</t>
    </rPh>
    <rPh sb="26" eb="28">
      <t>ヒジョウ</t>
    </rPh>
    <rPh sb="29" eb="30">
      <t>ムズカ</t>
    </rPh>
    <rPh sb="35" eb="37">
      <t>イッパン</t>
    </rPh>
    <rPh sb="37" eb="39">
      <t>カイケイ</t>
    </rPh>
    <rPh sb="42" eb="44">
      <t>クリイレ</t>
    </rPh>
    <rPh sb="44" eb="45">
      <t>キン</t>
    </rPh>
    <rPh sb="46" eb="48">
      <t>ホテン</t>
    </rPh>
    <rPh sb="52" eb="54">
      <t>ジョウキョウ</t>
    </rPh>
    <rPh sb="55" eb="56">
      <t>ツヅ</t>
    </rPh>
    <rPh sb="61" eb="63">
      <t>コンゴ</t>
    </rPh>
    <rPh sb="65" eb="67">
      <t>イジ</t>
    </rPh>
    <rPh sb="67" eb="70">
      <t>カンリヒ</t>
    </rPh>
    <rPh sb="70" eb="71">
      <t>トウ</t>
    </rPh>
    <rPh sb="72" eb="74">
      <t>ケイヒ</t>
    </rPh>
    <rPh sb="74" eb="76">
      <t>サクゲン</t>
    </rPh>
    <rPh sb="80" eb="82">
      <t>イッソウ</t>
    </rPh>
    <rPh sb="82" eb="83">
      <t>ト</t>
    </rPh>
    <rPh sb="84" eb="85">
      <t>ク</t>
    </rPh>
    <rPh sb="87" eb="88">
      <t>イ</t>
    </rPh>
    <rPh sb="89" eb="91">
      <t>ヒツヨウ</t>
    </rPh>
    <rPh sb="115" eb="117">
      <t>キギョウ</t>
    </rPh>
    <rPh sb="117" eb="118">
      <t>サイ</t>
    </rPh>
    <rPh sb="118" eb="120">
      <t>ザンダカ</t>
    </rPh>
    <rPh sb="120" eb="121">
      <t>タイ</t>
    </rPh>
    <rPh sb="121" eb="123">
      <t>ジギョウ</t>
    </rPh>
    <rPh sb="123" eb="125">
      <t>キボ</t>
    </rPh>
    <rPh sb="125" eb="127">
      <t>ヒリツ</t>
    </rPh>
    <rPh sb="134" eb="135">
      <t>アタイ</t>
    </rPh>
    <rPh sb="142" eb="144">
      <t>ヒリツ</t>
    </rPh>
    <rPh sb="151" eb="153">
      <t>コンゴ</t>
    </rPh>
    <rPh sb="154" eb="157">
      <t>チホウサイ</t>
    </rPh>
    <rPh sb="158" eb="160">
      <t>ショウカン</t>
    </rPh>
    <rPh sb="161" eb="162">
      <t>スス</t>
    </rPh>
    <rPh sb="166" eb="168">
      <t>ゲンショウ</t>
    </rPh>
    <rPh sb="172" eb="174">
      <t>ミコ</t>
    </rPh>
    <rPh sb="202" eb="204">
      <t>ケイヒ</t>
    </rPh>
    <rPh sb="204" eb="206">
      <t>カイシュウ</t>
    </rPh>
    <rPh sb="206" eb="207">
      <t>リツ</t>
    </rPh>
    <rPh sb="208" eb="211">
      <t>ゼンネンド</t>
    </rPh>
    <rPh sb="213" eb="215">
      <t>ジョウショウ</t>
    </rPh>
    <rPh sb="226" eb="227">
      <t>アタイ</t>
    </rPh>
    <rPh sb="228" eb="229">
      <t>クラ</t>
    </rPh>
    <rPh sb="231" eb="232">
      <t>タカ</t>
    </rPh>
    <rPh sb="233" eb="235">
      <t>ジョウキョウ</t>
    </rPh>
    <rPh sb="243" eb="245">
      <t>イゼン</t>
    </rPh>
    <rPh sb="248" eb="251">
      <t>シヨウリョウ</t>
    </rPh>
    <rPh sb="252" eb="254">
      <t>ケイヒ</t>
    </rPh>
    <rPh sb="255" eb="257">
      <t>カイシュウ</t>
    </rPh>
    <rPh sb="257" eb="259">
      <t>デキ</t>
    </rPh>
    <rPh sb="274" eb="276">
      <t>ホテン</t>
    </rPh>
    <rPh sb="283" eb="284">
      <t>ツヅ</t>
    </rPh>
    <rPh sb="289" eb="291">
      <t>コンゴ</t>
    </rPh>
    <rPh sb="298" eb="299">
      <t>トウ</t>
    </rPh>
    <rPh sb="300" eb="302">
      <t>ケイヒ</t>
    </rPh>
    <rPh sb="308" eb="310">
      <t>イッソウ</t>
    </rPh>
    <rPh sb="310" eb="311">
      <t>ト</t>
    </rPh>
    <rPh sb="312" eb="313">
      <t>ク</t>
    </rPh>
    <rPh sb="315" eb="316">
      <t>イ</t>
    </rPh>
    <rPh sb="317" eb="319">
      <t>ヒツヨウ</t>
    </rPh>
    <rPh sb="344" eb="346">
      <t>オスイ</t>
    </rPh>
    <rPh sb="346" eb="348">
      <t>ショリ</t>
    </rPh>
    <rPh sb="348" eb="350">
      <t>ゲンカ</t>
    </rPh>
    <rPh sb="351" eb="353">
      <t>ルイジ</t>
    </rPh>
    <rPh sb="353" eb="355">
      <t>ダンタイ</t>
    </rPh>
    <rPh sb="355" eb="357">
      <t>ヘイキン</t>
    </rPh>
    <rPh sb="357" eb="358">
      <t>アタイ</t>
    </rPh>
    <rPh sb="360" eb="361">
      <t>タカ</t>
    </rPh>
    <rPh sb="362" eb="364">
      <t>スウチ</t>
    </rPh>
    <rPh sb="376" eb="378">
      <t>イジ</t>
    </rPh>
    <rPh sb="378" eb="381">
      <t>カンリヒ</t>
    </rPh>
    <rPh sb="381" eb="382">
      <t>トウ</t>
    </rPh>
    <rPh sb="383" eb="385">
      <t>ケイヒ</t>
    </rPh>
    <rPh sb="385" eb="387">
      <t>サクゲン</t>
    </rPh>
    <rPh sb="388" eb="390">
      <t>セツゾク</t>
    </rPh>
    <rPh sb="390" eb="391">
      <t>リツ</t>
    </rPh>
    <rPh sb="392" eb="394">
      <t>コウジョウ</t>
    </rPh>
    <rPh sb="397" eb="399">
      <t>ケイエイ</t>
    </rPh>
    <rPh sb="399" eb="401">
      <t>カイゼン</t>
    </rPh>
    <rPh sb="405" eb="407">
      <t>イッソウ</t>
    </rPh>
    <rPh sb="407" eb="408">
      <t>ト</t>
    </rPh>
    <rPh sb="409" eb="410">
      <t>ク</t>
    </rPh>
    <rPh sb="412" eb="413">
      <t>イ</t>
    </rPh>
    <rPh sb="414" eb="416">
      <t>ヒツヨウ</t>
    </rPh>
    <rPh sb="443" eb="445">
      <t>シセツ</t>
    </rPh>
    <rPh sb="445" eb="447">
      <t>リヨウ</t>
    </rPh>
    <rPh sb="447" eb="448">
      <t>リツ</t>
    </rPh>
    <rPh sb="460" eb="462">
      <t>ヒリツ</t>
    </rPh>
    <rPh sb="469" eb="470">
      <t>アタイ</t>
    </rPh>
    <rPh sb="478" eb="479">
      <t>ヨコ</t>
    </rPh>
    <rPh sb="482" eb="484">
      <t>ジョウキョウ</t>
    </rPh>
    <rPh sb="485" eb="486">
      <t>ツヅ</t>
    </rPh>
    <rPh sb="496" eb="498">
      <t>ケイハツ</t>
    </rPh>
    <rPh sb="498" eb="500">
      <t>カツドウ</t>
    </rPh>
    <rPh sb="500" eb="501">
      <t>トウ</t>
    </rPh>
    <rPh sb="504" eb="506">
      <t>セツゾク</t>
    </rPh>
    <rPh sb="506" eb="507">
      <t>リツ</t>
    </rPh>
    <rPh sb="508" eb="510">
      <t>コウジョウ</t>
    </rPh>
    <rPh sb="514" eb="516">
      <t>イッソウ</t>
    </rPh>
    <rPh sb="516" eb="517">
      <t>ト</t>
    </rPh>
    <rPh sb="518" eb="519">
      <t>ク</t>
    </rPh>
    <rPh sb="521" eb="522">
      <t>イ</t>
    </rPh>
    <rPh sb="523" eb="525">
      <t>ヒツヨウ</t>
    </rPh>
    <rPh sb="552" eb="555">
      <t>スイセンカ</t>
    </rPh>
    <rPh sb="555" eb="556">
      <t>リツ</t>
    </rPh>
    <rPh sb="557" eb="563">
      <t>ルイジダンタイヘイキン</t>
    </rPh>
    <rPh sb="563" eb="564">
      <t>アタイ</t>
    </rPh>
    <rPh sb="566" eb="567">
      <t>タカ</t>
    </rPh>
    <rPh sb="568" eb="569">
      <t>ヒ</t>
    </rPh>
    <rPh sb="578" eb="580">
      <t>コンゴ</t>
    </rPh>
    <rPh sb="581" eb="583">
      <t>スイイキ</t>
    </rPh>
    <rPh sb="584" eb="586">
      <t>スイシツ</t>
    </rPh>
    <rPh sb="586" eb="588">
      <t>ホゼン</t>
    </rPh>
    <rPh sb="589" eb="591">
      <t>アンテイ</t>
    </rPh>
    <rPh sb="593" eb="595">
      <t>リョウキン</t>
    </rPh>
    <rPh sb="595" eb="597">
      <t>シュウニュウ</t>
    </rPh>
    <rPh sb="598" eb="600">
      <t>カクホ</t>
    </rPh>
    <rPh sb="608" eb="610">
      <t>セツゾク</t>
    </rPh>
    <rPh sb="610" eb="612">
      <t>ソクシン</t>
    </rPh>
    <rPh sb="616" eb="621">
      <t>ケイハツカツドウトウ</t>
    </rPh>
    <rPh sb="622" eb="623">
      <t>オコナ</t>
    </rPh>
    <rPh sb="625" eb="628">
      <t>スイセンカ</t>
    </rPh>
    <rPh sb="628" eb="629">
      <t>リツ</t>
    </rPh>
    <rPh sb="630" eb="632">
      <t>コウジョウ</t>
    </rPh>
    <rPh sb="636" eb="638">
      <t>イッソウ</t>
    </rPh>
    <rPh sb="638" eb="639">
      <t>ト</t>
    </rPh>
    <rPh sb="640" eb="641">
      <t>ク</t>
    </rPh>
    <rPh sb="643" eb="644">
      <t>イ</t>
    </rPh>
    <rPh sb="645" eb="6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</si>
</sst>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F-4E35-B263-428D9F52DF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FDEF-4E35-B263-428D9F52DF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42.96</c:v>
                </c:pt>
                <c:pt idx="1">
                  <c:v>41.94</c:v>
                </c:pt>
                <c:pt idx="2">
                  <c:v>42.33</c:v>
                </c:pt>
                <c:pt idx="3">
                  <c:v>40.61</c:v>
                </c:pt>
                <c:pt idx="4">
                  <c:v>41.31</c:v>
                </c:pt>
              </c:numCache>
            </c:numRef>
          </c:val>
          <c:extLst>
            <c:ext xmlns:c16="http://schemas.microsoft.com/office/drawing/2014/chart" uri="{C3380CC4-5D6E-409C-BE32-E72D297353CC}">
              <c16:uniqueId val="{00000000-0776-4055-8004-5F2C8249BF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776-4055-8004-5F2C8249BF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83.78</c:v>
                </c:pt>
                <c:pt idx="1">
                  <c:v>85.68</c:v>
                </c:pt>
                <c:pt idx="2">
                  <c:v>85.46</c:v>
                </c:pt>
                <c:pt idx="3">
                  <c:v>86.64</c:v>
                </c:pt>
                <c:pt idx="4">
                  <c:v>86.56</c:v>
                </c:pt>
              </c:numCache>
            </c:numRef>
          </c:val>
          <c:extLst>
            <c:ext xmlns:c16="http://schemas.microsoft.com/office/drawing/2014/chart" uri="{C3380CC4-5D6E-409C-BE32-E72D297353CC}">
              <c16:uniqueId val="{00000000-1986-4060-ACB6-5D3B637011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986-4060-ACB6-5D3B637011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54.2</c:v>
                </c:pt>
                <c:pt idx="1">
                  <c:v>52.63</c:v>
                </c:pt>
                <c:pt idx="2">
                  <c:v>84.6</c:v>
                </c:pt>
                <c:pt idx="3">
                  <c:v>84.73</c:v>
                </c:pt>
                <c:pt idx="4">
                  <c:v>83.4</c:v>
                </c:pt>
              </c:numCache>
            </c:numRef>
          </c:val>
          <c:extLst>
            <c:ext xmlns:c16="http://schemas.microsoft.com/office/drawing/2014/chart" uri="{C3380CC4-5D6E-409C-BE32-E72D297353CC}">
              <c16:uniqueId val="{00000000-517B-4D2C-BD89-B041CEE8A4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B-4D2C-BD89-B041CEE8A4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4-4E9C-BF60-ABA11F2B97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4-4E9C-BF60-ABA11F2B97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B-484A-9B7A-384AD3BFE2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B-484A-9B7A-384AD3BFE2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5-4F3C-965D-96C6267F09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5-4F3C-965D-96C6267F09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C-4790-AC07-3A787FA6CA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C-4790-AC07-3A787FA6CA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426.21</c:v>
                </c:pt>
                <c:pt idx="1">
                  <c:v>434.71</c:v>
                </c:pt>
                <c:pt idx="2">
                  <c:v>403.97</c:v>
                </c:pt>
                <c:pt idx="3">
                  <c:v>241.33</c:v>
                </c:pt>
                <c:pt idx="4">
                  <c:v>115.34</c:v>
                </c:pt>
              </c:numCache>
            </c:numRef>
          </c:val>
          <c:extLst>
            <c:ext xmlns:c16="http://schemas.microsoft.com/office/drawing/2014/chart" uri="{C3380CC4-5D6E-409C-BE32-E72D297353CC}">
              <c16:uniqueId val="{00000000-430A-43D7-8E1E-C0A1D9AC69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30A-43D7-8E1E-C0A1D9AC69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36.72</c:v>
                </c:pt>
                <c:pt idx="1">
                  <c:v>37.76</c:v>
                </c:pt>
                <c:pt idx="2">
                  <c:v>61.78</c:v>
                </c:pt>
                <c:pt idx="3">
                  <c:v>57.8</c:v>
                </c:pt>
                <c:pt idx="4">
                  <c:v>68.61</c:v>
                </c:pt>
              </c:numCache>
            </c:numRef>
          </c:val>
          <c:extLst>
            <c:ext xmlns:c16="http://schemas.microsoft.com/office/drawing/2014/chart" uri="{C3380CC4-5D6E-409C-BE32-E72D297353CC}">
              <c16:uniqueId val="{00000000-9343-48F2-9ED5-42D164F2BD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343-48F2-9ED5-42D164F2BD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501.15</c:v>
                </c:pt>
                <c:pt idx="1">
                  <c:v>505.22</c:v>
                </c:pt>
                <c:pt idx="2">
                  <c:v>305.47000000000003</c:v>
                </c:pt>
                <c:pt idx="3">
                  <c:v>340.41</c:v>
                </c:pt>
                <c:pt idx="4">
                  <c:v>282.68</c:v>
                </c:pt>
              </c:numCache>
            </c:numRef>
          </c:val>
          <c:extLst>
            <c:ext xmlns:c16="http://schemas.microsoft.com/office/drawing/2014/chart" uri="{C3380CC4-5D6E-409C-BE32-E72D297353CC}">
              <c16:uniqueId val="{00000000-E2F8-468A-863F-800005A8E3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2F8-468A-863F-800005A8E3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御坊市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23117</v>
      </c>
      <c r="AM8" s="69"/>
      <c r="AN8" s="69"/>
      <c r="AO8" s="69"/>
      <c r="AP8" s="69"/>
      <c r="AQ8" s="69"/>
      <c r="AR8" s="69"/>
      <c r="AS8" s="69"/>
      <c r="AT8" s="68">
        <f>データ!T6</f>
        <v>43.91</v>
      </c>
      <c r="AU8" s="68"/>
      <c r="AV8" s="68"/>
      <c r="AW8" s="68"/>
      <c r="AX8" s="68"/>
      <c r="AY8" s="68"/>
      <c r="AZ8" s="68"/>
      <c r="BA8" s="68"/>
      <c r="BB8" s="68">
        <f>データ!U6</f>
        <v>526.46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11.04</v>
      </c>
      <c r="Q10" s="68"/>
      <c r="R10" s="68"/>
      <c r="S10" s="68"/>
      <c r="T10" s="68"/>
      <c r="U10" s="68"/>
      <c r="V10" s="68"/>
      <c r="W10" s="68">
        <f>データ!Q6</f>
        <v>100</v>
      </c>
      <c r="X10" s="68"/>
      <c r="Y10" s="68"/>
      <c r="Z10" s="68"/>
      <c r="AA10" s="68"/>
      <c r="AB10" s="68"/>
      <c r="AC10" s="68"/>
      <c r="AD10" s="69">
        <f>データ!R6</f>
        <v>3630</v>
      </c>
      <c r="AE10" s="69"/>
      <c r="AF10" s="69"/>
      <c r="AG10" s="69"/>
      <c r="AH10" s="69"/>
      <c r="AI10" s="69"/>
      <c r="AJ10" s="69"/>
      <c r="AK10" s="2"/>
      <c r="AL10" s="69">
        <f>データ!V6</f>
        <v>2530</v>
      </c>
      <c r="AM10" s="69"/>
      <c r="AN10" s="69"/>
      <c r="AO10" s="69"/>
      <c r="AP10" s="69"/>
      <c r="AQ10" s="69"/>
      <c r="AR10" s="69"/>
      <c r="AS10" s="69"/>
      <c r="AT10" s="68">
        <f>データ!W6</f>
        <v>0.63</v>
      </c>
      <c r="AU10" s="68"/>
      <c r="AV10" s="68"/>
      <c r="AW10" s="68"/>
      <c r="AX10" s="68"/>
      <c r="AY10" s="68"/>
      <c r="AZ10" s="68"/>
      <c r="BA10" s="68"/>
      <c r="BB10" s="68">
        <f>データ!X6</f>
        <v>4015.87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leIgUI9+q9Y3YdalMOfMJULUhSg5Eu8EhJ3BOKyi84Ame/RXAsGzNVSfSj58P2tLtdXsh5rjXlrfANePJ0wDpQ==" saltValue="hfFw8OLsUEVn9gh/yA9G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302058</v>
      </c>
      <c r="D6" s="33">
        <f t="shared" si="3"/>
        <v>47</v>
      </c>
      <c r="E6" s="33">
        <f t="shared" si="3"/>
        <v>17</v>
      </c>
      <c r="F6" s="33">
        <f t="shared" si="3"/>
        <v>5</v>
      </c>
      <c r="G6" s="33">
        <f t="shared" si="3"/>
        <v>0</v>
      </c>
      <c r="H6" s="33" t="str">
        <f t="shared" si="3"/>
        <v>和歌山県　御坊市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11.04</v>
      </c>
      <c r="Q6" s="34">
        <f t="shared" si="3"/>
        <v>100</v>
      </c>
      <c r="R6" s="34">
        <f t="shared" si="3"/>
        <v>3630</v>
      </c>
      <c r="S6" s="34">
        <f t="shared" si="3"/>
        <v>23117</v>
      </c>
      <c r="T6" s="34">
        <f t="shared" si="3"/>
        <v>43.91</v>
      </c>
      <c r="U6" s="34">
        <f t="shared" si="3"/>
        <v>526.46</v>
      </c>
      <c r="V6" s="34">
        <f t="shared" si="3"/>
        <v>2530</v>
      </c>
      <c r="W6" s="34">
        <f t="shared" si="3"/>
        <v>0.63</v>
      </c>
      <c r="X6" s="34">
        <f t="shared" si="3"/>
        <v>4015.87</v>
      </c>
      <c r="Y6" s="35">
        <f>IF(Y7="",NA(),Y7)</f>
        <v>54.2</v>
      </c>
      <c r="Z6" s="35">
        <f t="shared" ref="Z6:AH6" si="4">IF(Z7="",NA(),Z7)</f>
        <v>52.63</v>
      </c>
      <c r="AA6" s="35">
        <f t="shared" si="4"/>
        <v>84.6</v>
      </c>
      <c r="AB6" s="35">
        <f t="shared" si="4"/>
        <v>84.73</v>
      </c>
      <c r="AC6" s="35">
        <f t="shared" si="4"/>
        <v>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426.21</v>
      </c>
      <c r="BG6" s="35">
        <f t="shared" ref="BG6:BO6" si="7">IF(BG7="",NA(),BG7)</f>
        <v>434.71</v>
      </c>
      <c r="BH6" s="35">
        <f t="shared" si="7"/>
        <v>403.97</v>
      </c>
      <c r="BI6" s="35">
        <f t="shared" si="7"/>
        <v>241.33</v>
      </c>
      <c r="BJ6" s="35">
        <f t="shared" si="7"/>
        <v>115.34</v>
      </c>
      <c r="BK6" s="35">
        <f t="shared" si="7"/>
        <v>1081.8</v>
      </c>
      <c r="BL6" s="35">
        <f t="shared" si="7"/>
        <v>974.93</v>
      </c>
      <c r="BM6" s="35">
        <f t="shared" si="7"/>
        <v>855.8</v>
      </c>
      <c r="BN6" s="35">
        <f t="shared" si="7"/>
        <v>789.46</v>
      </c>
      <c r="BO6" s="35">
        <f t="shared" si="7"/>
        <v>826.83</v>
      </c>
      <c r="BP6" s="34" t="str">
        <f>IF(BP7="","",IF(BP7="-","【-】","【"&amp;SUBSTITUTE(TEXT(BP7,"#,##0.00"),"-","△")&amp;"】"))</f>
        <v>【765.47】</v>
      </c>
      <c r="BQ6" s="35">
        <f>IF(BQ7="",NA(),BQ7)</f>
        <v>36.72</v>
      </c>
      <c r="BR6" s="35">
        <f t="shared" ref="BR6:BZ6" si="8">IF(BR7="",NA(),BR7)</f>
        <v>37.76</v>
      </c>
      <c r="BS6" s="35">
        <f t="shared" si="8"/>
        <v>61.78</v>
      </c>
      <c r="BT6" s="35">
        <f t="shared" si="8"/>
        <v>57.8</v>
      </c>
      <c r="BU6" s="35">
        <f t="shared" si="8"/>
        <v>68.61</v>
      </c>
      <c r="BV6" s="35">
        <f t="shared" si="8"/>
        <v>52.19</v>
      </c>
      <c r="BW6" s="35">
        <f t="shared" si="8"/>
        <v>55.32</v>
      </c>
      <c r="BX6" s="35">
        <f t="shared" si="8"/>
        <v>59.8</v>
      </c>
      <c r="BY6" s="35">
        <f t="shared" si="8"/>
        <v>57.77</v>
      </c>
      <c r="BZ6" s="35">
        <f t="shared" si="8"/>
        <v>57.31</v>
      </c>
      <c r="CA6" s="34" t="str">
        <f>IF(CA7="","",IF(CA7="-","【-】","【"&amp;SUBSTITUTE(TEXT(CA7,"#,##0.00"),"-","△")&amp;"】"))</f>
        <v>【59.59】</v>
      </c>
      <c r="CB6" s="35">
        <f>IF(CB7="",NA(),CB7)</f>
        <v>501.15</v>
      </c>
      <c r="CC6" s="35">
        <f t="shared" ref="CC6:CK6" si="9">IF(CC7="",NA(),CC7)</f>
        <v>505.22</v>
      </c>
      <c r="CD6" s="35">
        <f t="shared" si="9"/>
        <v>305.47000000000003</v>
      </c>
      <c r="CE6" s="35">
        <f t="shared" si="9"/>
        <v>340.41</v>
      </c>
      <c r="CF6" s="35">
        <f t="shared" si="9"/>
        <v>282.68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42.96</v>
      </c>
      <c r="CN6" s="35">
        <f t="shared" ref="CN6:CV6" si="10">IF(CN7="",NA(),CN7)</f>
        <v>41.94</v>
      </c>
      <c r="CO6" s="35">
        <f t="shared" si="10"/>
        <v>42.33</v>
      </c>
      <c r="CP6" s="35">
        <f t="shared" si="10"/>
        <v>40.61</v>
      </c>
      <c r="CQ6" s="35">
        <f t="shared" si="10"/>
        <v>41.31</v>
      </c>
      <c r="CR6" s="35">
        <f t="shared" si="10"/>
        <v>52.31</v>
      </c>
      <c r="CS6" s="35">
        <f t="shared" si="10"/>
        <v>60.65</v>
      </c>
      <c r="CT6" s="35">
        <f t="shared" si="10"/>
        <v>51.75</v>
      </c>
      <c r="CU6" s="35">
        <f t="shared" si="10"/>
        <v>50.68</v>
      </c>
      <c r="CV6" s="35">
        <f t="shared" si="10"/>
        <v>50.14</v>
      </c>
      <c r="CW6" s="34" t="str">
        <f>IF(CW7="","",IF(CW7="-","【-】","【"&amp;SUBSTITUTE(TEXT(CW7,"#,##0.00"),"-","△")&amp;"】"))</f>
        <v>【51.30】</v>
      </c>
      <c r="CX6" s="35">
        <f>IF(CX7="",NA(),CX7)</f>
        <v>83.78</v>
      </c>
      <c r="CY6" s="35">
        <f t="shared" ref="CY6:DG6" si="11">IF(CY7="",NA(),CY7)</f>
        <v>85.68</v>
      </c>
      <c r="CZ6" s="35">
        <f t="shared" si="11"/>
        <v>85.46</v>
      </c>
      <c r="DA6" s="35">
        <f t="shared" si="11"/>
        <v>86.64</v>
      </c>
      <c r="DB6" s="35">
        <f t="shared" si="11"/>
        <v>86.56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302058</v>
      </c>
      <c r="D7" s="37">
        <v>47</v>
      </c>
      <c r="E7" s="37">
        <v>17</v>
      </c>
      <c r="F7" s="37">
        <v>5</v>
      </c>
      <c r="G7" s="37">
        <v>0</v>
      </c>
      <c r="H7" s="37" t="s">
        <v>98</v>
      </c>
      <c r="I7" s="37" t="s">
        <v>99</v>
      </c>
      <c r="J7" s="37" t="s">
        <v>100</v>
      </c>
      <c r="K7" s="37" t="s">
        <v>101</v>
      </c>
      <c r="L7" s="37" t="s">
        <v>102</v>
      </c>
      <c r="M7" s="37" t="s">
        <v>103</v>
      </c>
      <c r="N7" s="38" t="s">
        <v>104</v>
      </c>
      <c r="O7" s="38" t="s">
        <v>105</v>
      </c>
      <c r="P7" s="38">
        <v>11.04</v>
      </c>
      <c r="Q7" s="38">
        <v>100</v>
      </c>
      <c r="R7" s="38">
        <v>3630</v>
      </c>
      <c r="S7" s="38">
        <v>23117</v>
      </c>
      <c r="T7" s="38">
        <v>43.91</v>
      </c>
      <c r="U7" s="38">
        <v>526.46</v>
      </c>
      <c r="V7" s="38">
        <v>2530</v>
      </c>
      <c r="W7" s="38">
        <v>0.63</v>
      </c>
      <c r="X7" s="38">
        <v>4015.87</v>
      </c>
      <c r="Y7" s="38">
        <v>54.2</v>
      </c>
      <c r="Z7" s="38">
        <v>52.63</v>
      </c>
      <c r="AA7" s="38">
        <v>84.6</v>
      </c>
      <c r="AB7" s="38">
        <v>84.73</v>
      </c>
      <c r="AC7" s="38">
        <v>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426.21</v>
      </c>
      <c r="BG7" s="38">
        <v>434.71</v>
      </c>
      <c r="BH7" s="38">
        <v>403.97</v>
      </c>
      <c r="BI7" s="38">
        <v>241.33</v>
      </c>
      <c r="BJ7" s="38">
        <v>115.34</v>
      </c>
      <c r="BK7" s="38">
        <v>1081.8</v>
      </c>
      <c r="BL7" s="38">
        <v>974.93</v>
      </c>
      <c r="BM7" s="38">
        <v>855.8</v>
      </c>
      <c r="BN7" s="38">
        <v>789.46</v>
      </c>
      <c r="BO7" s="38">
        <v>826.83</v>
      </c>
      <c r="BP7" s="38">
        <v>765.47</v>
      </c>
      <c r="BQ7" s="38">
        <v>36.72</v>
      </c>
      <c r="BR7" s="38">
        <v>37.76</v>
      </c>
      <c r="BS7" s="38">
        <v>61.78</v>
      </c>
      <c r="BT7" s="38">
        <v>57.8</v>
      </c>
      <c r="BU7" s="38">
        <v>68.61</v>
      </c>
      <c r="BV7" s="38">
        <v>52.19</v>
      </c>
      <c r="BW7" s="38">
        <v>55.32</v>
      </c>
      <c r="BX7" s="38">
        <v>59.8</v>
      </c>
      <c r="BY7" s="38">
        <v>57.77</v>
      </c>
      <c r="BZ7" s="38">
        <v>57.31</v>
      </c>
      <c r="CA7" s="38">
        <v>59.59</v>
      </c>
      <c r="CB7" s="38">
        <v>501.15</v>
      </c>
      <c r="CC7" s="38">
        <v>505.22</v>
      </c>
      <c r="CD7" s="38">
        <v>305.47000000000003</v>
      </c>
      <c r="CE7" s="38">
        <v>340.41</v>
      </c>
      <c r="CF7" s="38">
        <v>282.68</v>
      </c>
      <c r="CG7" s="38">
        <v>296.14</v>
      </c>
      <c r="CH7" s="38">
        <v>283.17</v>
      </c>
      <c r="CI7" s="38">
        <v>263.76</v>
      </c>
      <c r="CJ7" s="38">
        <v>274.35000000000002</v>
      </c>
      <c r="CK7" s="38">
        <v>273.52</v>
      </c>
      <c r="CL7" s="38">
        <v>257.86</v>
      </c>
      <c r="CM7" s="38">
        <v>42.96</v>
      </c>
      <c r="CN7" s="38">
        <v>41.94</v>
      </c>
      <c r="CO7" s="38">
        <v>42.33</v>
      </c>
      <c r="CP7" s="38">
        <v>40.61</v>
      </c>
      <c r="CQ7" s="38">
        <v>41.31</v>
      </c>
      <c r="CR7" s="38">
        <v>52.31</v>
      </c>
      <c r="CS7" s="38">
        <v>60.65</v>
      </c>
      <c r="CT7" s="38">
        <v>51.75</v>
      </c>
      <c r="CU7" s="38">
        <v>50.68</v>
      </c>
      <c r="CV7" s="38">
        <v>50.14</v>
      </c>
      <c r="CW7" s="38">
        <v>51.3</v>
      </c>
      <c r="CX7" s="38">
        <v>83.78</v>
      </c>
      <c r="CY7" s="38">
        <v>85.68</v>
      </c>
      <c r="CZ7" s="38">
        <v>85.46</v>
      </c>
      <c r="DA7" s="38">
        <v>86.64</v>
      </c>
      <c r="DB7" s="38">
        <v>86.56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2021-02-04T08:13:12Z</cp:lastPrinted>
  <dcterms:created xsi:type="dcterms:W3CDTF">2020-12-04T03:06:17Z</dcterms:created>
  <dcterms:modified xsi:type="dcterms:W3CDTF">2021-02-04T08:13:13Z</dcterms:modified>
  <cp:category/>
</cp:coreProperties>
</file>