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4財政班\公営企業チーム（091013以降）\◆公営企業チーム共通◆\43 経営比較分析表\令和02年度\210108_【本調査】経営比較分析表の分析等について（依頼）\03団体回答\05 御坊市\"/>
    </mc:Choice>
  </mc:AlternateContent>
  <workbookProtection workbookAlgorithmName="SHA-512" workbookHashValue="2/CbWF6SB+2OCOryz+K2F4ONWeVo1SbiEiKWOYykC/GIyGYjXmouipvN/VpJNVUmmg6g0ActNaXCrMGTBt1yhg==" workbookSaltValue="AevIzxVtsLZR9KNpIU31z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<sst xmlns="http://schemas.openxmlformats.org/spreadsheetml/2006/main" count="228" uniqueCount="114">
  <si>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</si>
  <si>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</si>
  <si>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</si>
  <si>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</si>
  <si>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</si>
  <si>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</si>
  <si>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</si>
  <si>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</si>
  <si>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</si>
  <si>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</si>
  <si>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</si>
  <si>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</si>
  <si>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</si>
  <si>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</si>
  <si>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</si>
  <si>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</si>
  <si>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</si>
  <si>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</si>
  <si>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</si>
  <si>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</si>
  <si>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</si>
  <si>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</si>
  <si>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</si>
  <si>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</si>
  <si>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</si>
  <si>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</si>
  <si>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</si>
  <si>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</si>
  <si>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</si>
  <si>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</si>
  <si>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</si>
  <si>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</si>
  <si>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</si>
  <si>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</si>
  <si>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</si>
  <si>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</si>
  <si>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</si>
  <si>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</si>
  <si>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</si>
  <si>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</si>
  <si>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</si>
  <si>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</si>
  <si>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</si>
  <si>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</si>
  <si>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</si>
  <si>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</si>
  <si>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</si>
  <si>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</si>
  <si>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</si>
  <si>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</si>
  <si>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</si>
  <si>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</si>
  <si>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</si>
  <si>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</si>
  <si>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</si>
  <si>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</si>
  <si>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</si>
  <si>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</si>
  <si>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</si>
  <si>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</si>
  <si>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</si>
  <si>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</si>
  <si>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</si>
  <si>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</si>
  <si>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</si>
  <si>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</si>
  <si>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</si>
  <si>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</si>
  <si>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</si>
  <si>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</si>
  <si>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</si>
  <si>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</si>
  <si>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</si>
  <si>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</si>
  <si>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</si>
  <si>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</si>
  <si>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</si>
  <si>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</si>
  <si>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</si>
  <si>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</si>
  <si>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</si>
  <si>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</si>
  <si>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</si>
  <si>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</si>
  <si>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</si>
  <si>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</si>
  <si>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</si>
  <si>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</si>
  <si>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</si>
  <si>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</si>
  <si>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</si>
  <si>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</si>
  <si>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</si>
  <si>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御坊市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</si>
  <si>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</si>
  <si>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</si>
  <si>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</si>
  <si>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</si>
  <si>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</si>
  <si>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</si>
  <si>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</si>
  <si>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</si>
  <si>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</si>
  <si>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</si>
  <si>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</si>
  <si>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</si>
  <si>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</si>
  <si>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</si>
  <si>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</si>
  <si>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</si>
  <si>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</si>
  <si>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①経常収支比率は、100％を超えていることから経常的な活動の収支状況は良好である。
②累積欠損金は発生していない。
③流動比率は類似団体平均値と同程度であり短期的な財務安全性が高いといえる。
④企業債残高対給水収益比率は収益が低下しているものの借入残高減により改善している。今後も借入金を償還金以下に抑えて借入残高を減少させていく。
⑤料金回収率は100％を超えていることから必要な費用を料金収入で賄えているといえる。また、類似団体平均よりも値が高いことから、本市の料金水準は比較的適切であると言える。
⑥給水原価は１㎥の水を給水するために必要な費用である。経年変化は微増ではあるが、類似団体と比較して低くなっており良好である。
⑦施設利用率は類似団体平均値を下回っており、また経年変化も減少傾向にある。ただちに改善できないが更新時に適正規模になるように検討する。
⑧有収率は、昨年よりも少し悪化しているが、漏水調査や管路の修繕等の対策を講じていることもあり類似団体よりも高くなっている。</t>
    <rPh sb="1" eb="3">
      <t>ケイジョウ</t>
    </rPh>
    <rPh sb="3" eb="5">
      <t>シュウシ</t>
    </rPh>
    <rPh sb="5" eb="7">
      <t>ヒリツ</t>
    </rPh>
    <rPh sb="14" eb="15">
      <t>コ</t>
    </rPh>
    <rPh sb="23" eb="26">
      <t>ケイジョウテキ</t>
    </rPh>
    <rPh sb="27" eb="29">
      <t>カツドウ</t>
    </rPh>
    <rPh sb="30" eb="32">
      <t>シュウシ</t>
    </rPh>
    <rPh sb="32" eb="34">
      <t>ジョウキョウ</t>
    </rPh>
    <rPh sb="35" eb="37">
      <t>リョウコウ</t>
    </rPh>
    <rPh sb="43" eb="45">
      <t>ルイセキ</t>
    </rPh>
    <rPh sb="45" eb="47">
      <t>ケッソン</t>
    </rPh>
    <rPh sb="47" eb="48">
      <t>キン</t>
    </rPh>
    <rPh sb="49" eb="51">
      <t>ハッセイ</t>
    </rPh>
    <rPh sb="59" eb="61">
      <t>リュウドウ</t>
    </rPh>
    <rPh sb="61" eb="63">
      <t>ヒリツ</t>
    </rPh>
    <rPh sb="64" eb="66">
      <t>ルイジ</t>
    </rPh>
    <rPh sb="66" eb="68">
      <t>ダンタイ</t>
    </rPh>
    <rPh sb="68" eb="71">
      <t>ヘイキンチ</t>
    </rPh>
    <rPh sb="72" eb="75">
      <t>ドウテイド</t>
    </rPh>
    <rPh sb="78" eb="81">
      <t>タンキテキ</t>
    </rPh>
    <rPh sb="82" eb="84">
      <t>ザイム</t>
    </rPh>
    <rPh sb="84" eb="87">
      <t>アンゼンセイ</t>
    </rPh>
    <rPh sb="88" eb="89">
      <t>タカ</t>
    </rPh>
    <rPh sb="97" eb="99">
      <t>キギョウ</t>
    </rPh>
    <rPh sb="99" eb="100">
      <t>サイ</t>
    </rPh>
    <rPh sb="100" eb="102">
      <t>ザンダカ</t>
    </rPh>
    <rPh sb="102" eb="103">
      <t>タイ</t>
    </rPh>
    <rPh sb="103" eb="105">
      <t>キュウスイ</t>
    </rPh>
    <rPh sb="105" eb="107">
      <t>シュウエキ</t>
    </rPh>
    <rPh sb="107" eb="109">
      <t>ヒリツ</t>
    </rPh>
    <rPh sb="110" eb="112">
      <t>シュウエキ</t>
    </rPh>
    <rPh sb="113" eb="115">
      <t>テイカ</t>
    </rPh>
    <rPh sb="122" eb="124">
      <t>カリイレ</t>
    </rPh>
    <rPh sb="124" eb="126">
      <t>ザンダカ</t>
    </rPh>
    <rPh sb="126" eb="127">
      <t>ゲン</t>
    </rPh>
    <rPh sb="130" eb="132">
      <t>カイゼン</t>
    </rPh>
    <rPh sb="137" eb="139">
      <t>コンゴ</t>
    </rPh>
    <rPh sb="140" eb="142">
      <t>カリイレ</t>
    </rPh>
    <rPh sb="142" eb="143">
      <t>キン</t>
    </rPh>
    <rPh sb="144" eb="147">
      <t>ショウカンキン</t>
    </rPh>
    <rPh sb="147" eb="149">
      <t>イカ</t>
    </rPh>
    <rPh sb="150" eb="151">
      <t>オサ</t>
    </rPh>
    <rPh sb="153" eb="155">
      <t>カリイレ</t>
    </rPh>
    <rPh sb="155" eb="157">
      <t>ザンダカ</t>
    </rPh>
    <rPh sb="158" eb="160">
      <t>ゲンショウ</t>
    </rPh>
    <rPh sb="168" eb="170">
      <t>リョウキン</t>
    </rPh>
    <rPh sb="170" eb="172">
      <t>カイシュウ</t>
    </rPh>
    <rPh sb="172" eb="173">
      <t>リツ</t>
    </rPh>
    <rPh sb="188" eb="190">
      <t>ヒツヨウ</t>
    </rPh>
    <rPh sb="191" eb="193">
      <t>ヒヨウ</t>
    </rPh>
    <rPh sb="194" eb="196">
      <t>リョウキン</t>
    </rPh>
    <rPh sb="196" eb="198">
      <t>シュウニュウ</t>
    </rPh>
    <rPh sb="199" eb="200">
      <t>マカナ</t>
    </rPh>
    <rPh sb="212" eb="214">
      <t>ルイジ</t>
    </rPh>
    <rPh sb="214" eb="216">
      <t>ダンタイ</t>
    </rPh>
    <rPh sb="216" eb="218">
      <t>ヘイキン</t>
    </rPh>
    <rPh sb="221" eb="222">
      <t>アタイ</t>
    </rPh>
    <rPh sb="223" eb="224">
      <t>タカ</t>
    </rPh>
    <rPh sb="230" eb="232">
      <t>ホンシ</t>
    </rPh>
    <rPh sb="233" eb="235">
      <t>リョウキン</t>
    </rPh>
    <rPh sb="235" eb="237">
      <t>スイジュン</t>
    </rPh>
    <rPh sb="238" eb="241">
      <t>ヒカクテキ</t>
    </rPh>
    <rPh sb="241" eb="243">
      <t>テキセツ</t>
    </rPh>
    <rPh sb="247" eb="248">
      <t>イ</t>
    </rPh>
    <rPh sb="253" eb="255">
      <t>キュウスイ</t>
    </rPh>
    <rPh sb="255" eb="257">
      <t>ゲンカ</t>
    </rPh>
    <rPh sb="261" eb="262">
      <t>ミズ</t>
    </rPh>
    <rPh sb="263" eb="265">
      <t>キュウスイ</t>
    </rPh>
    <rPh sb="270" eb="272">
      <t>ヒツヨウ</t>
    </rPh>
    <rPh sb="273" eb="275">
      <t>ヒヨウ</t>
    </rPh>
    <rPh sb="279" eb="281">
      <t>ケイネン</t>
    </rPh>
    <rPh sb="281" eb="283">
      <t>ヘンカ</t>
    </rPh>
    <rPh sb="284" eb="286">
      <t>ビゾウ</t>
    </rPh>
    <rPh sb="292" eb="294">
      <t>ルイジ</t>
    </rPh>
    <rPh sb="294" eb="296">
      <t>ダンタイ</t>
    </rPh>
    <rPh sb="297" eb="299">
      <t>ヒカク</t>
    </rPh>
    <rPh sb="301" eb="302">
      <t>ヒク</t>
    </rPh>
    <rPh sb="308" eb="310">
      <t>リョウコウ</t>
    </rPh>
    <rPh sb="316" eb="318">
      <t>シセツ</t>
    </rPh>
    <rPh sb="318" eb="320">
      <t>リヨウ</t>
    </rPh>
    <rPh sb="320" eb="321">
      <t>リツ</t>
    </rPh>
    <rPh sb="322" eb="324">
      <t>ルイジ</t>
    </rPh>
    <rPh sb="324" eb="326">
      <t>ダンタイ</t>
    </rPh>
    <rPh sb="326" eb="329">
      <t>ヘイキンチ</t>
    </rPh>
    <rPh sb="330" eb="332">
      <t>シタマワ</t>
    </rPh>
    <rPh sb="339" eb="341">
      <t>ケイネン</t>
    </rPh>
    <rPh sb="341" eb="343">
      <t>ヘンカ</t>
    </rPh>
    <rPh sb="344" eb="346">
      <t>ゲンショウ</t>
    </rPh>
    <rPh sb="346" eb="348">
      <t>ケイコウ</t>
    </rPh>
    <rPh sb="356" eb="358">
      <t>カイゼン</t>
    </rPh>
    <rPh sb="363" eb="366">
      <t>コウシンジ</t>
    </rPh>
    <rPh sb="367" eb="369">
      <t>テキセイ</t>
    </rPh>
    <rPh sb="369" eb="371">
      <t>キボ</t>
    </rPh>
    <rPh sb="377" eb="379">
      <t>ケントウ</t>
    </rPh>
    <rPh sb="384" eb="387">
      <t>ユウシュウリツ</t>
    </rPh>
    <rPh sb="394" eb="395">
      <t>スコ</t>
    </rPh>
    <rPh sb="404" eb="406">
      <t>ロウスイ</t>
    </rPh>
    <rPh sb="406" eb="408">
      <t>チョウサ</t>
    </rPh>
    <rPh sb="409" eb="411">
      <t>カンロ</t>
    </rPh>
    <rPh sb="412" eb="414">
      <t>シュウゼン</t>
    </rPh>
    <rPh sb="414" eb="415">
      <t>トウ</t>
    </rPh>
    <rPh sb="416" eb="418">
      <t>タイサク</t>
    </rPh>
    <rPh sb="419" eb="420">
      <t>コウ</t>
    </rPh>
    <rPh sb="429" eb="431">
      <t>ルイジ</t>
    </rPh>
    <rPh sb="431" eb="433">
      <t>ダンタイ</t>
    </rPh>
    <rPh sb="436" eb="437">
      <t>タカ</t>
    </rPh>
    <phoneticPr fontId="4"/>
  </si>
  <si>
    <t>　本市の水道施設は、１９７０年～８０年代に第３次拡張事業等で整備されたものが多く残存しており、経年による老朽化が進行し、大規模な更新時代を迎えることとなり老朽化対策が課題となる。
　水道事業を取り巻く環境は、人口減少時代の到来とともに節水型社会への移行などにより料金収入の減少が予想されるなか、持続可能な水道事業を実現するためには、中長期の更新需要や財政見通しに基づく投資規模等の適正化を図るとともに、計画的な施設更新・資金確保等を検討する必要があり「経営戦略」を策定した。令和２年度より１０年間の計画期間とし、投資と財源にかかる経営目標を設定し着実に進めていく。とりわけ管路更新については、一時的に事業費が偏在することから、管路の管種や重要度・老朽度等を勘案した上で優先順位を設定し、設備投資の平準化を図りながら取り組んでいく。</t>
    <rPh sb="14" eb="15">
      <t>ネン</t>
    </rPh>
    <rPh sb="18" eb="20">
      <t>ネンダイ</t>
    </rPh>
    <rPh sb="232" eb="234">
      <t>サクテイ</t>
    </rPh>
    <phoneticPr fontId="4"/>
  </si>
  <si>
    <t>①有形固定資産減価償却率は増加し、施設の経年化は類似団体平均値よりも低いが同じような状況で推移している。
②管路経年化率は少し悪化しており、類似団体平均値よりも悪い状況である。今後も法定年数を超えた管路の割合が増えていくことが見込まれる。
また③管路更新率については、令和元年度は更新延長は増えていないが,今後は老朽管が増えていくことから、引き続き更新投資を増やしていく。</t>
    <rPh sb="1" eb="3">
      <t>ユウケイ</t>
    </rPh>
    <rPh sb="3" eb="5">
      <t>コテイ</t>
    </rPh>
    <rPh sb="5" eb="7">
      <t>シサン</t>
    </rPh>
    <rPh sb="7" eb="9">
      <t>ゲンカ</t>
    </rPh>
    <rPh sb="9" eb="11">
      <t>ショウキャク</t>
    </rPh>
    <rPh sb="11" eb="12">
      <t>リツ</t>
    </rPh>
    <rPh sb="13" eb="15">
      <t>ゾウカ</t>
    </rPh>
    <rPh sb="17" eb="19">
      <t>シセツ</t>
    </rPh>
    <rPh sb="20" eb="23">
      <t>ケイネンカ</t>
    </rPh>
    <rPh sb="24" eb="26">
      <t>ルイジ</t>
    </rPh>
    <rPh sb="26" eb="28">
      <t>ダンタイ</t>
    </rPh>
    <rPh sb="28" eb="31">
      <t>ヘイキンチ</t>
    </rPh>
    <rPh sb="34" eb="35">
      <t>ヒク</t>
    </rPh>
    <rPh sb="37" eb="38">
      <t>オナ</t>
    </rPh>
    <rPh sb="42" eb="44">
      <t>ジョウキョウ</t>
    </rPh>
    <rPh sb="45" eb="47">
      <t>スイイ</t>
    </rPh>
    <rPh sb="54" eb="56">
      <t>カンロ</t>
    </rPh>
    <rPh sb="56" eb="59">
      <t>ケイネンカ</t>
    </rPh>
    <rPh sb="59" eb="60">
      <t>リツ</t>
    </rPh>
    <rPh sb="61" eb="62">
      <t>スコ</t>
    </rPh>
    <rPh sb="63" eb="65">
      <t>アッカ</t>
    </rPh>
    <rPh sb="70" eb="72">
      <t>ルイジ</t>
    </rPh>
    <rPh sb="72" eb="74">
      <t>ダンタイ</t>
    </rPh>
    <rPh sb="74" eb="77">
      <t>ヘイキンチ</t>
    </rPh>
    <rPh sb="80" eb="81">
      <t>ワル</t>
    </rPh>
    <rPh sb="82" eb="84">
      <t>ジョウキョウ</t>
    </rPh>
    <rPh sb="88" eb="90">
      <t>コンゴ</t>
    </rPh>
    <rPh sb="91" eb="93">
      <t>ホウテイ</t>
    </rPh>
    <rPh sb="93" eb="95">
      <t>ネンスウ</t>
    </rPh>
    <rPh sb="96" eb="97">
      <t>コ</t>
    </rPh>
    <rPh sb="99" eb="101">
      <t>カンロ</t>
    </rPh>
    <rPh sb="102" eb="104">
      <t>ワリアイ</t>
    </rPh>
    <rPh sb="105" eb="106">
      <t>フ</t>
    </rPh>
    <rPh sb="113" eb="115">
      <t>ミコ</t>
    </rPh>
    <rPh sb="123" eb="125">
      <t>カンロ</t>
    </rPh>
    <rPh sb="125" eb="127">
      <t>コウシン</t>
    </rPh>
    <rPh sb="127" eb="128">
      <t>リツ</t>
    </rPh>
    <rPh sb="137" eb="139">
      <t>ネンド</t>
    </rPh>
    <rPh sb="140" eb="142">
      <t>コウシン</t>
    </rPh>
    <rPh sb="142" eb="144">
      <t>エンチョウ</t>
    </rPh>
    <rPh sb="145" eb="146">
      <t>フ</t>
    </rPh>
    <rPh sb="153" eb="155">
      <t>コンゴ</t>
    </rPh>
    <rPh sb="156" eb="158">
      <t>ロウキュウ</t>
    </rPh>
    <rPh sb="158" eb="159">
      <t>カン</t>
    </rPh>
    <rPh sb="160" eb="161">
      <t>フ</t>
    </rPh>
    <rPh sb="170" eb="171">
      <t>ヒ</t>
    </rPh>
    <rPh sb="172" eb="173">
      <t>ツヅ</t>
    </rPh>
    <rPh sb="174" eb="176">
      <t>コウシン</t>
    </rPh>
    <rPh sb="176" eb="178">
      <t>トウシ</t>
    </rPh>
    <rPh sb="179" eb="180">
      <t>フ</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</si>
</sst>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0.48</c:v>
                </c:pt>
                <c:pt idx="1">
                  <c:v>0.86</c:v>
                </c:pt>
                <c:pt idx="2">
                  <c:v>1</c:v>
                </c:pt>
                <c:pt idx="3">
                  <c:v>1.45</c:v>
                </c:pt>
                <c:pt idx="4">
                  <c:v>0.8</c:v>
                </c:pt>
              </c:numCache>
            </c:numRef>
          </c:val>
          <c:extLst>
            <c:ext xmlns:c16="http://schemas.microsoft.com/office/drawing/2014/chart" uri="{C3380CC4-5D6E-409C-BE32-E72D297353CC}">
              <c16:uniqueId val="{00000000-687D-4B2B-9B32-63EA05FF7EA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687D-4B2B-9B32-63EA05FF7EA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47.2</c:v>
                </c:pt>
                <c:pt idx="1">
                  <c:v>46.14</c:v>
                </c:pt>
                <c:pt idx="2">
                  <c:v>45.42</c:v>
                </c:pt>
                <c:pt idx="3">
                  <c:v>45.13</c:v>
                </c:pt>
                <c:pt idx="4">
                  <c:v>44.51</c:v>
                </c:pt>
              </c:numCache>
            </c:numRef>
          </c:val>
          <c:extLst>
            <c:ext xmlns:c16="http://schemas.microsoft.com/office/drawing/2014/chart" uri="{C3380CC4-5D6E-409C-BE32-E72D297353CC}">
              <c16:uniqueId val="{00000000-1543-4A21-BD9B-6E991DA2CEA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1543-4A21-BD9B-6E991DA2CEA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86.22</c:v>
                </c:pt>
                <c:pt idx="1">
                  <c:v>87.11</c:v>
                </c:pt>
                <c:pt idx="2">
                  <c:v>87.37</c:v>
                </c:pt>
                <c:pt idx="3">
                  <c:v>86.15</c:v>
                </c:pt>
                <c:pt idx="4">
                  <c:v>85.88</c:v>
                </c:pt>
              </c:numCache>
            </c:numRef>
          </c:val>
          <c:extLst>
            <c:ext xmlns:c16="http://schemas.microsoft.com/office/drawing/2014/chart" uri="{C3380CC4-5D6E-409C-BE32-E72D297353CC}">
              <c16:uniqueId val="{00000000-184C-4A00-8002-F1FA7652B28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184C-4A00-8002-F1FA7652B28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120.9</c:v>
                </c:pt>
                <c:pt idx="1">
                  <c:v>116.8</c:v>
                </c:pt>
                <c:pt idx="2">
                  <c:v>117.81</c:v>
                </c:pt>
                <c:pt idx="3">
                  <c:v>118.86</c:v>
                </c:pt>
                <c:pt idx="4">
                  <c:v>114.68</c:v>
                </c:pt>
              </c:numCache>
            </c:numRef>
          </c:val>
          <c:extLst>
            <c:ext xmlns:c16="http://schemas.microsoft.com/office/drawing/2014/chart" uri="{C3380CC4-5D6E-409C-BE32-E72D297353CC}">
              <c16:uniqueId val="{00000000-1504-4C85-86C8-19831FA7AC9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1504-4C85-86C8-19831FA7AC9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43.95</c:v>
                </c:pt>
                <c:pt idx="1">
                  <c:v>44.89</c:v>
                </c:pt>
                <c:pt idx="2">
                  <c:v>46.06</c:v>
                </c:pt>
                <c:pt idx="3">
                  <c:v>45.5</c:v>
                </c:pt>
                <c:pt idx="4">
                  <c:v>46.7</c:v>
                </c:pt>
              </c:numCache>
            </c:numRef>
          </c:val>
          <c:extLst>
            <c:ext xmlns:c16="http://schemas.microsoft.com/office/drawing/2014/chart" uri="{C3380CC4-5D6E-409C-BE32-E72D297353CC}">
              <c16:uniqueId val="{00000000-45BA-4D63-882F-135CD01F0B0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45BA-4D63-882F-135CD01F0B0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10.99</c:v>
                </c:pt>
                <c:pt idx="1">
                  <c:v>11.74</c:v>
                </c:pt>
                <c:pt idx="2">
                  <c:v>11.33</c:v>
                </c:pt>
                <c:pt idx="3">
                  <c:v>18.09</c:v>
                </c:pt>
                <c:pt idx="4">
                  <c:v>19.309999999999999</c:v>
                </c:pt>
              </c:numCache>
            </c:numRef>
          </c:val>
          <c:extLst>
            <c:ext xmlns:c16="http://schemas.microsoft.com/office/drawing/2014/chart" uri="{C3380CC4-5D6E-409C-BE32-E72D297353CC}">
              <c16:uniqueId val="{00000000-35DC-462D-B336-47D7FBA26F4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35DC-462D-B336-47D7FBA26F4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16C-49C8-8669-80533EE4779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216C-49C8-8669-80533EE4779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470.96</c:v>
                </c:pt>
                <c:pt idx="1">
                  <c:v>409.72</c:v>
                </c:pt>
                <c:pt idx="2">
                  <c:v>471.42</c:v>
                </c:pt>
                <c:pt idx="3">
                  <c:v>222.91</c:v>
                </c:pt>
                <c:pt idx="4">
                  <c:v>371.48</c:v>
                </c:pt>
              </c:numCache>
            </c:numRef>
          </c:val>
          <c:extLst>
            <c:ext xmlns:c16="http://schemas.microsoft.com/office/drawing/2014/chart" uri="{C3380CC4-5D6E-409C-BE32-E72D297353CC}">
              <c16:uniqueId val="{00000000-E5BE-4E1A-B43C-FA44C3CBC87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E5BE-4E1A-B43C-FA44C3CBC87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384.65</c:v>
                </c:pt>
                <c:pt idx="1">
                  <c:v>373.91</c:v>
                </c:pt>
                <c:pt idx="2">
                  <c:v>375.28</c:v>
                </c:pt>
                <c:pt idx="3">
                  <c:v>380.33</c:v>
                </c:pt>
                <c:pt idx="4">
                  <c:v>370.36</c:v>
                </c:pt>
              </c:numCache>
            </c:numRef>
          </c:val>
          <c:extLst>
            <c:ext xmlns:c16="http://schemas.microsoft.com/office/drawing/2014/chart" uri="{C3380CC4-5D6E-409C-BE32-E72D297353CC}">
              <c16:uniqueId val="{00000000-3F82-4D36-B3DE-E5B7B3242B8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3F82-4D36-B3DE-E5B7B3242B8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121.01</c:v>
                </c:pt>
                <c:pt idx="1">
                  <c:v>116</c:v>
                </c:pt>
                <c:pt idx="2">
                  <c:v>117.4</c:v>
                </c:pt>
                <c:pt idx="3">
                  <c:v>118.18</c:v>
                </c:pt>
                <c:pt idx="4">
                  <c:v>114.07</c:v>
                </c:pt>
              </c:numCache>
            </c:numRef>
          </c:val>
          <c:extLst>
            <c:ext xmlns:c16="http://schemas.microsoft.com/office/drawing/2014/chart" uri="{C3380CC4-5D6E-409C-BE32-E72D297353CC}">
              <c16:uniqueId val="{00000000-A4A2-4407-A2E1-C936CBF7084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A4A2-4407-A2E1-C936CBF7084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120.96</c:v>
                </c:pt>
                <c:pt idx="1">
                  <c:v>126.33</c:v>
                </c:pt>
                <c:pt idx="2">
                  <c:v>125.46</c:v>
                </c:pt>
                <c:pt idx="3">
                  <c:v>124.76</c:v>
                </c:pt>
                <c:pt idx="4">
                  <c:v>129.44</c:v>
                </c:pt>
              </c:numCache>
            </c:numRef>
          </c:val>
          <c:extLst>
            <c:ext xmlns:c16="http://schemas.microsoft.com/office/drawing/2014/chart" uri="{C3380CC4-5D6E-409C-BE32-E72D297353CC}">
              <c16:uniqueId val="{00000000-5046-4E8D-B4FD-74078EBF9C5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5046-4E8D-B4FD-74078EBF9C5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60" zoomScaleNormal="6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和歌山県　御坊市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23117</v>
      </c>
      <c r="AM8" s="61"/>
      <c r="AN8" s="61"/>
      <c r="AO8" s="61"/>
      <c r="AP8" s="61"/>
      <c r="AQ8" s="61"/>
      <c r="AR8" s="61"/>
      <c r="AS8" s="61"/>
      <c r="AT8" s="52">
        <f>データ!$S$6</f>
        <v>43.91</v>
      </c>
      <c r="AU8" s="53"/>
      <c r="AV8" s="53"/>
      <c r="AW8" s="53"/>
      <c r="AX8" s="53"/>
      <c r="AY8" s="53"/>
      <c r="AZ8" s="53"/>
      <c r="BA8" s="53"/>
      <c r="BB8" s="54">
        <f>データ!$T$6</f>
        <v>526.46</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71.349999999999994</v>
      </c>
      <c r="J10" s="53"/>
      <c r="K10" s="53"/>
      <c r="L10" s="53"/>
      <c r="M10" s="53"/>
      <c r="N10" s="53"/>
      <c r="O10" s="64"/>
      <c r="P10" s="54">
        <f>データ!$P$6</f>
        <v>99.6</v>
      </c>
      <c r="Q10" s="54"/>
      <c r="R10" s="54"/>
      <c r="S10" s="54"/>
      <c r="T10" s="54"/>
      <c r="U10" s="54"/>
      <c r="V10" s="54"/>
      <c r="W10" s="61">
        <f>データ!$Q$6</f>
        <v>2420</v>
      </c>
      <c r="X10" s="61"/>
      <c r="Y10" s="61"/>
      <c r="Z10" s="61"/>
      <c r="AA10" s="61"/>
      <c r="AB10" s="61"/>
      <c r="AC10" s="61"/>
      <c r="AD10" s="2"/>
      <c r="AE10" s="2"/>
      <c r="AF10" s="2"/>
      <c r="AG10" s="2"/>
      <c r="AH10" s="4"/>
      <c r="AI10" s="4"/>
      <c r="AJ10" s="4"/>
      <c r="AK10" s="4"/>
      <c r="AL10" s="61">
        <f>データ!$U$6</f>
        <v>22816</v>
      </c>
      <c r="AM10" s="61"/>
      <c r="AN10" s="61"/>
      <c r="AO10" s="61"/>
      <c r="AP10" s="61"/>
      <c r="AQ10" s="61"/>
      <c r="AR10" s="61"/>
      <c r="AS10" s="61"/>
      <c r="AT10" s="52">
        <f>データ!$V$6</f>
        <v>43.93</v>
      </c>
      <c r="AU10" s="53"/>
      <c r="AV10" s="53"/>
      <c r="AW10" s="53"/>
      <c r="AX10" s="53"/>
      <c r="AY10" s="53"/>
      <c r="AZ10" s="53"/>
      <c r="BA10" s="53"/>
      <c r="BB10" s="54">
        <f>データ!$W$6</f>
        <v>519.37</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3" t="s">
        <v>23</v>
      </c>
      <c r="BM11" s="73"/>
      <c r="BN11" s="73"/>
      <c r="BO11" s="73"/>
      <c r="BP11" s="73"/>
      <c r="BQ11" s="73"/>
      <c r="BR11" s="73"/>
      <c r="BS11" s="73"/>
      <c r="BT11" s="73"/>
      <c r="BU11" s="73"/>
      <c r="BV11" s="73"/>
      <c r="BW11" s="73"/>
      <c r="BX11" s="73"/>
      <c r="BY11" s="73"/>
      <c r="BZ11" s="7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3"/>
      <c r="BM12" s="73"/>
      <c r="BN12" s="73"/>
      <c r="BO12" s="73"/>
      <c r="BP12" s="73"/>
      <c r="BQ12" s="73"/>
      <c r="BR12" s="73"/>
      <c r="BS12" s="73"/>
      <c r="BT12" s="73"/>
      <c r="BU12" s="73"/>
      <c r="BV12" s="73"/>
      <c r="BW12" s="73"/>
      <c r="BX12" s="73"/>
      <c r="BY12" s="73"/>
      <c r="BZ12" s="7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4"/>
      <c r="BM13" s="74"/>
      <c r="BN13" s="74"/>
      <c r="BO13" s="74"/>
      <c r="BP13" s="74"/>
      <c r="BQ13" s="74"/>
      <c r="BR13" s="74"/>
      <c r="BS13" s="74"/>
      <c r="BT13" s="74"/>
      <c r="BU13" s="74"/>
      <c r="BV13" s="74"/>
      <c r="BW13" s="74"/>
      <c r="BX13" s="74"/>
      <c r="BY13" s="74"/>
      <c r="BZ13" s="74"/>
    </row>
    <row r="14" spans="1:78" ht="13.5" customHeight="1" x14ac:dyDescent="0.15">
      <c r="A14" s="2"/>
      <c r="B14" s="75" t="s">
        <v>24</v>
      </c>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7"/>
      <c r="BK14" s="2"/>
      <c r="BL14" s="67" t="s">
        <v>25</v>
      </c>
      <c r="BM14" s="68"/>
      <c r="BN14" s="68"/>
      <c r="BO14" s="68"/>
      <c r="BP14" s="68"/>
      <c r="BQ14" s="68"/>
      <c r="BR14" s="68"/>
      <c r="BS14" s="68"/>
      <c r="BT14" s="68"/>
      <c r="BU14" s="68"/>
      <c r="BV14" s="68"/>
      <c r="BW14" s="68"/>
      <c r="BX14" s="68"/>
      <c r="BY14" s="68"/>
      <c r="BZ14" s="69"/>
    </row>
    <row r="15" spans="1:78" ht="13.5" customHeight="1" x14ac:dyDescent="0.15">
      <c r="A15" s="2"/>
      <c r="B15" s="78"/>
      <c r="C15" s="79"/>
      <c r="D15" s="79"/>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80"/>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1" t="s">
        <v>111</v>
      </c>
      <c r="BM16" s="82"/>
      <c r="BN16" s="82"/>
      <c r="BO16" s="82"/>
      <c r="BP16" s="82"/>
      <c r="BQ16" s="82"/>
      <c r="BR16" s="82"/>
      <c r="BS16" s="82"/>
      <c r="BT16" s="82"/>
      <c r="BU16" s="82"/>
      <c r="BV16" s="82"/>
      <c r="BW16" s="82"/>
      <c r="BX16" s="82"/>
      <c r="BY16" s="82"/>
      <c r="BZ16" s="8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1"/>
      <c r="BM17" s="82"/>
      <c r="BN17" s="82"/>
      <c r="BO17" s="82"/>
      <c r="BP17" s="82"/>
      <c r="BQ17" s="82"/>
      <c r="BR17" s="82"/>
      <c r="BS17" s="82"/>
      <c r="BT17" s="82"/>
      <c r="BU17" s="82"/>
      <c r="BV17" s="82"/>
      <c r="BW17" s="82"/>
      <c r="BX17" s="82"/>
      <c r="BY17" s="82"/>
      <c r="BZ17" s="8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1"/>
      <c r="BM18" s="82"/>
      <c r="BN18" s="82"/>
      <c r="BO18" s="82"/>
      <c r="BP18" s="82"/>
      <c r="BQ18" s="82"/>
      <c r="BR18" s="82"/>
      <c r="BS18" s="82"/>
      <c r="BT18" s="82"/>
      <c r="BU18" s="82"/>
      <c r="BV18" s="82"/>
      <c r="BW18" s="82"/>
      <c r="BX18" s="82"/>
      <c r="BY18" s="82"/>
      <c r="BZ18" s="8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1"/>
      <c r="BM19" s="82"/>
      <c r="BN19" s="82"/>
      <c r="BO19" s="82"/>
      <c r="BP19" s="82"/>
      <c r="BQ19" s="82"/>
      <c r="BR19" s="82"/>
      <c r="BS19" s="82"/>
      <c r="BT19" s="82"/>
      <c r="BU19" s="82"/>
      <c r="BV19" s="82"/>
      <c r="BW19" s="82"/>
      <c r="BX19" s="82"/>
      <c r="BY19" s="82"/>
      <c r="BZ19" s="8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1"/>
      <c r="BM20" s="82"/>
      <c r="BN20" s="82"/>
      <c r="BO20" s="82"/>
      <c r="BP20" s="82"/>
      <c r="BQ20" s="82"/>
      <c r="BR20" s="82"/>
      <c r="BS20" s="82"/>
      <c r="BT20" s="82"/>
      <c r="BU20" s="82"/>
      <c r="BV20" s="82"/>
      <c r="BW20" s="82"/>
      <c r="BX20" s="82"/>
      <c r="BY20" s="82"/>
      <c r="BZ20" s="8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1"/>
      <c r="BM21" s="82"/>
      <c r="BN21" s="82"/>
      <c r="BO21" s="82"/>
      <c r="BP21" s="82"/>
      <c r="BQ21" s="82"/>
      <c r="BR21" s="82"/>
      <c r="BS21" s="82"/>
      <c r="BT21" s="82"/>
      <c r="BU21" s="82"/>
      <c r="BV21" s="82"/>
      <c r="BW21" s="82"/>
      <c r="BX21" s="82"/>
      <c r="BY21" s="82"/>
      <c r="BZ21" s="8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1"/>
      <c r="BM22" s="82"/>
      <c r="BN22" s="82"/>
      <c r="BO22" s="82"/>
      <c r="BP22" s="82"/>
      <c r="BQ22" s="82"/>
      <c r="BR22" s="82"/>
      <c r="BS22" s="82"/>
      <c r="BT22" s="82"/>
      <c r="BU22" s="82"/>
      <c r="BV22" s="82"/>
      <c r="BW22" s="82"/>
      <c r="BX22" s="82"/>
      <c r="BY22" s="82"/>
      <c r="BZ22" s="8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1"/>
      <c r="BM23" s="82"/>
      <c r="BN23" s="82"/>
      <c r="BO23" s="82"/>
      <c r="BP23" s="82"/>
      <c r="BQ23" s="82"/>
      <c r="BR23" s="82"/>
      <c r="BS23" s="82"/>
      <c r="BT23" s="82"/>
      <c r="BU23" s="82"/>
      <c r="BV23" s="82"/>
      <c r="BW23" s="82"/>
      <c r="BX23" s="82"/>
      <c r="BY23" s="82"/>
      <c r="BZ23" s="8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1"/>
      <c r="BM24" s="82"/>
      <c r="BN24" s="82"/>
      <c r="BO24" s="82"/>
      <c r="BP24" s="82"/>
      <c r="BQ24" s="82"/>
      <c r="BR24" s="82"/>
      <c r="BS24" s="82"/>
      <c r="BT24" s="82"/>
      <c r="BU24" s="82"/>
      <c r="BV24" s="82"/>
      <c r="BW24" s="82"/>
      <c r="BX24" s="82"/>
      <c r="BY24" s="82"/>
      <c r="BZ24" s="8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1"/>
      <c r="BM25" s="82"/>
      <c r="BN25" s="82"/>
      <c r="BO25" s="82"/>
      <c r="BP25" s="82"/>
      <c r="BQ25" s="82"/>
      <c r="BR25" s="82"/>
      <c r="BS25" s="82"/>
      <c r="BT25" s="82"/>
      <c r="BU25" s="82"/>
      <c r="BV25" s="82"/>
      <c r="BW25" s="82"/>
      <c r="BX25" s="82"/>
      <c r="BY25" s="82"/>
      <c r="BZ25" s="8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1"/>
      <c r="BM26" s="82"/>
      <c r="BN26" s="82"/>
      <c r="BO26" s="82"/>
      <c r="BP26" s="82"/>
      <c r="BQ26" s="82"/>
      <c r="BR26" s="82"/>
      <c r="BS26" s="82"/>
      <c r="BT26" s="82"/>
      <c r="BU26" s="82"/>
      <c r="BV26" s="82"/>
      <c r="BW26" s="82"/>
      <c r="BX26" s="82"/>
      <c r="BY26" s="82"/>
      <c r="BZ26" s="8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1"/>
      <c r="BM27" s="82"/>
      <c r="BN27" s="82"/>
      <c r="BO27" s="82"/>
      <c r="BP27" s="82"/>
      <c r="BQ27" s="82"/>
      <c r="BR27" s="82"/>
      <c r="BS27" s="82"/>
      <c r="BT27" s="82"/>
      <c r="BU27" s="82"/>
      <c r="BV27" s="82"/>
      <c r="BW27" s="82"/>
      <c r="BX27" s="82"/>
      <c r="BY27" s="82"/>
      <c r="BZ27" s="8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1"/>
      <c r="BM28" s="82"/>
      <c r="BN28" s="82"/>
      <c r="BO28" s="82"/>
      <c r="BP28" s="82"/>
      <c r="BQ28" s="82"/>
      <c r="BR28" s="82"/>
      <c r="BS28" s="82"/>
      <c r="BT28" s="82"/>
      <c r="BU28" s="82"/>
      <c r="BV28" s="82"/>
      <c r="BW28" s="82"/>
      <c r="BX28" s="82"/>
      <c r="BY28" s="82"/>
      <c r="BZ28" s="8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1"/>
      <c r="BM29" s="82"/>
      <c r="BN29" s="82"/>
      <c r="BO29" s="82"/>
      <c r="BP29" s="82"/>
      <c r="BQ29" s="82"/>
      <c r="BR29" s="82"/>
      <c r="BS29" s="82"/>
      <c r="BT29" s="82"/>
      <c r="BU29" s="82"/>
      <c r="BV29" s="82"/>
      <c r="BW29" s="82"/>
      <c r="BX29" s="82"/>
      <c r="BY29" s="82"/>
      <c r="BZ29" s="8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1"/>
      <c r="BM30" s="82"/>
      <c r="BN30" s="82"/>
      <c r="BO30" s="82"/>
      <c r="BP30" s="82"/>
      <c r="BQ30" s="82"/>
      <c r="BR30" s="82"/>
      <c r="BS30" s="82"/>
      <c r="BT30" s="82"/>
      <c r="BU30" s="82"/>
      <c r="BV30" s="82"/>
      <c r="BW30" s="82"/>
      <c r="BX30" s="82"/>
      <c r="BY30" s="82"/>
      <c r="BZ30" s="8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1"/>
      <c r="BM31" s="82"/>
      <c r="BN31" s="82"/>
      <c r="BO31" s="82"/>
      <c r="BP31" s="82"/>
      <c r="BQ31" s="82"/>
      <c r="BR31" s="82"/>
      <c r="BS31" s="82"/>
      <c r="BT31" s="82"/>
      <c r="BU31" s="82"/>
      <c r="BV31" s="82"/>
      <c r="BW31" s="82"/>
      <c r="BX31" s="82"/>
      <c r="BY31" s="82"/>
      <c r="BZ31" s="8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1"/>
      <c r="BM32" s="82"/>
      <c r="BN32" s="82"/>
      <c r="BO32" s="82"/>
      <c r="BP32" s="82"/>
      <c r="BQ32" s="82"/>
      <c r="BR32" s="82"/>
      <c r="BS32" s="82"/>
      <c r="BT32" s="82"/>
      <c r="BU32" s="82"/>
      <c r="BV32" s="82"/>
      <c r="BW32" s="82"/>
      <c r="BX32" s="82"/>
      <c r="BY32" s="82"/>
      <c r="BZ32" s="8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1"/>
      <c r="BM33" s="82"/>
      <c r="BN33" s="82"/>
      <c r="BO33" s="82"/>
      <c r="BP33" s="82"/>
      <c r="BQ33" s="82"/>
      <c r="BR33" s="82"/>
      <c r="BS33" s="82"/>
      <c r="BT33" s="82"/>
      <c r="BU33" s="82"/>
      <c r="BV33" s="82"/>
      <c r="BW33" s="82"/>
      <c r="BX33" s="82"/>
      <c r="BY33" s="82"/>
      <c r="BZ33" s="8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1"/>
      <c r="BM34" s="82"/>
      <c r="BN34" s="82"/>
      <c r="BO34" s="82"/>
      <c r="BP34" s="82"/>
      <c r="BQ34" s="82"/>
      <c r="BR34" s="82"/>
      <c r="BS34" s="82"/>
      <c r="BT34" s="82"/>
      <c r="BU34" s="82"/>
      <c r="BV34" s="82"/>
      <c r="BW34" s="82"/>
      <c r="BX34" s="82"/>
      <c r="BY34" s="82"/>
      <c r="BZ34" s="8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1"/>
      <c r="BM35" s="82"/>
      <c r="BN35" s="82"/>
      <c r="BO35" s="82"/>
      <c r="BP35" s="82"/>
      <c r="BQ35" s="82"/>
      <c r="BR35" s="82"/>
      <c r="BS35" s="82"/>
      <c r="BT35" s="82"/>
      <c r="BU35" s="82"/>
      <c r="BV35" s="82"/>
      <c r="BW35" s="82"/>
      <c r="BX35" s="82"/>
      <c r="BY35" s="82"/>
      <c r="BZ35" s="8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1"/>
      <c r="BM36" s="82"/>
      <c r="BN36" s="82"/>
      <c r="BO36" s="82"/>
      <c r="BP36" s="82"/>
      <c r="BQ36" s="82"/>
      <c r="BR36" s="82"/>
      <c r="BS36" s="82"/>
      <c r="BT36" s="82"/>
      <c r="BU36" s="82"/>
      <c r="BV36" s="82"/>
      <c r="BW36" s="82"/>
      <c r="BX36" s="82"/>
      <c r="BY36" s="82"/>
      <c r="BZ36" s="8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1"/>
      <c r="BM37" s="82"/>
      <c r="BN37" s="82"/>
      <c r="BO37" s="82"/>
      <c r="BP37" s="82"/>
      <c r="BQ37" s="82"/>
      <c r="BR37" s="82"/>
      <c r="BS37" s="82"/>
      <c r="BT37" s="82"/>
      <c r="BU37" s="82"/>
      <c r="BV37" s="82"/>
      <c r="BW37" s="82"/>
      <c r="BX37" s="82"/>
      <c r="BY37" s="82"/>
      <c r="BZ37" s="8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1"/>
      <c r="BM38" s="82"/>
      <c r="BN38" s="82"/>
      <c r="BO38" s="82"/>
      <c r="BP38" s="82"/>
      <c r="BQ38" s="82"/>
      <c r="BR38" s="82"/>
      <c r="BS38" s="82"/>
      <c r="BT38" s="82"/>
      <c r="BU38" s="82"/>
      <c r="BV38" s="82"/>
      <c r="BW38" s="82"/>
      <c r="BX38" s="82"/>
      <c r="BY38" s="82"/>
      <c r="BZ38" s="8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1"/>
      <c r="BM39" s="82"/>
      <c r="BN39" s="82"/>
      <c r="BO39" s="82"/>
      <c r="BP39" s="82"/>
      <c r="BQ39" s="82"/>
      <c r="BR39" s="82"/>
      <c r="BS39" s="82"/>
      <c r="BT39" s="82"/>
      <c r="BU39" s="82"/>
      <c r="BV39" s="82"/>
      <c r="BW39" s="82"/>
      <c r="BX39" s="82"/>
      <c r="BY39" s="82"/>
      <c r="BZ39" s="8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1"/>
      <c r="BM40" s="82"/>
      <c r="BN40" s="82"/>
      <c r="BO40" s="82"/>
      <c r="BP40" s="82"/>
      <c r="BQ40" s="82"/>
      <c r="BR40" s="82"/>
      <c r="BS40" s="82"/>
      <c r="BT40" s="82"/>
      <c r="BU40" s="82"/>
      <c r="BV40" s="82"/>
      <c r="BW40" s="82"/>
      <c r="BX40" s="82"/>
      <c r="BY40" s="82"/>
      <c r="BZ40" s="8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1"/>
      <c r="BM41" s="82"/>
      <c r="BN41" s="82"/>
      <c r="BO41" s="82"/>
      <c r="BP41" s="82"/>
      <c r="BQ41" s="82"/>
      <c r="BR41" s="82"/>
      <c r="BS41" s="82"/>
      <c r="BT41" s="82"/>
      <c r="BU41" s="82"/>
      <c r="BV41" s="82"/>
      <c r="BW41" s="82"/>
      <c r="BX41" s="82"/>
      <c r="BY41" s="82"/>
      <c r="BZ41" s="8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1"/>
      <c r="BM42" s="82"/>
      <c r="BN42" s="82"/>
      <c r="BO42" s="82"/>
      <c r="BP42" s="82"/>
      <c r="BQ42" s="82"/>
      <c r="BR42" s="82"/>
      <c r="BS42" s="82"/>
      <c r="BT42" s="82"/>
      <c r="BU42" s="82"/>
      <c r="BV42" s="82"/>
      <c r="BW42" s="82"/>
      <c r="BX42" s="82"/>
      <c r="BY42" s="82"/>
      <c r="BZ42" s="8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1"/>
      <c r="BM43" s="82"/>
      <c r="BN43" s="82"/>
      <c r="BO43" s="82"/>
      <c r="BP43" s="82"/>
      <c r="BQ43" s="82"/>
      <c r="BR43" s="82"/>
      <c r="BS43" s="82"/>
      <c r="BT43" s="82"/>
      <c r="BU43" s="82"/>
      <c r="BV43" s="82"/>
      <c r="BW43" s="82"/>
      <c r="BX43" s="82"/>
      <c r="BY43" s="82"/>
      <c r="BZ43" s="8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1"/>
      <c r="BM44" s="82"/>
      <c r="BN44" s="82"/>
      <c r="BO44" s="82"/>
      <c r="BP44" s="82"/>
      <c r="BQ44" s="82"/>
      <c r="BR44" s="82"/>
      <c r="BS44" s="82"/>
      <c r="BT44" s="82"/>
      <c r="BU44" s="82"/>
      <c r="BV44" s="82"/>
      <c r="BW44" s="82"/>
      <c r="BX44" s="82"/>
      <c r="BY44" s="82"/>
      <c r="BZ44" s="8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1" t="s">
        <v>113</v>
      </c>
      <c r="BM47" s="82"/>
      <c r="BN47" s="82"/>
      <c r="BO47" s="82"/>
      <c r="BP47" s="82"/>
      <c r="BQ47" s="82"/>
      <c r="BR47" s="82"/>
      <c r="BS47" s="82"/>
      <c r="BT47" s="82"/>
      <c r="BU47" s="82"/>
      <c r="BV47" s="82"/>
      <c r="BW47" s="82"/>
      <c r="BX47" s="82"/>
      <c r="BY47" s="82"/>
      <c r="BZ47" s="8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1"/>
      <c r="BM48" s="82"/>
      <c r="BN48" s="82"/>
      <c r="BO48" s="82"/>
      <c r="BP48" s="82"/>
      <c r="BQ48" s="82"/>
      <c r="BR48" s="82"/>
      <c r="BS48" s="82"/>
      <c r="BT48" s="82"/>
      <c r="BU48" s="82"/>
      <c r="BV48" s="82"/>
      <c r="BW48" s="82"/>
      <c r="BX48" s="82"/>
      <c r="BY48" s="82"/>
      <c r="BZ48" s="8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1"/>
      <c r="BM49" s="82"/>
      <c r="BN49" s="82"/>
      <c r="BO49" s="82"/>
      <c r="BP49" s="82"/>
      <c r="BQ49" s="82"/>
      <c r="BR49" s="82"/>
      <c r="BS49" s="82"/>
      <c r="BT49" s="82"/>
      <c r="BU49" s="82"/>
      <c r="BV49" s="82"/>
      <c r="BW49" s="82"/>
      <c r="BX49" s="82"/>
      <c r="BY49" s="82"/>
      <c r="BZ49" s="8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1"/>
      <c r="BM50" s="82"/>
      <c r="BN50" s="82"/>
      <c r="BO50" s="82"/>
      <c r="BP50" s="82"/>
      <c r="BQ50" s="82"/>
      <c r="BR50" s="82"/>
      <c r="BS50" s="82"/>
      <c r="BT50" s="82"/>
      <c r="BU50" s="82"/>
      <c r="BV50" s="82"/>
      <c r="BW50" s="82"/>
      <c r="BX50" s="82"/>
      <c r="BY50" s="82"/>
      <c r="BZ50" s="8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1"/>
      <c r="BM51" s="82"/>
      <c r="BN51" s="82"/>
      <c r="BO51" s="82"/>
      <c r="BP51" s="82"/>
      <c r="BQ51" s="82"/>
      <c r="BR51" s="82"/>
      <c r="BS51" s="82"/>
      <c r="BT51" s="82"/>
      <c r="BU51" s="82"/>
      <c r="BV51" s="82"/>
      <c r="BW51" s="82"/>
      <c r="BX51" s="82"/>
      <c r="BY51" s="82"/>
      <c r="BZ51" s="8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1"/>
      <c r="BM52" s="82"/>
      <c r="BN52" s="82"/>
      <c r="BO52" s="82"/>
      <c r="BP52" s="82"/>
      <c r="BQ52" s="82"/>
      <c r="BR52" s="82"/>
      <c r="BS52" s="82"/>
      <c r="BT52" s="82"/>
      <c r="BU52" s="82"/>
      <c r="BV52" s="82"/>
      <c r="BW52" s="82"/>
      <c r="BX52" s="82"/>
      <c r="BY52" s="82"/>
      <c r="BZ52" s="8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1"/>
      <c r="BM53" s="82"/>
      <c r="BN53" s="82"/>
      <c r="BO53" s="82"/>
      <c r="BP53" s="82"/>
      <c r="BQ53" s="82"/>
      <c r="BR53" s="82"/>
      <c r="BS53" s="82"/>
      <c r="BT53" s="82"/>
      <c r="BU53" s="82"/>
      <c r="BV53" s="82"/>
      <c r="BW53" s="82"/>
      <c r="BX53" s="82"/>
      <c r="BY53" s="82"/>
      <c r="BZ53" s="8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1"/>
      <c r="BM54" s="82"/>
      <c r="BN54" s="82"/>
      <c r="BO54" s="82"/>
      <c r="BP54" s="82"/>
      <c r="BQ54" s="82"/>
      <c r="BR54" s="82"/>
      <c r="BS54" s="82"/>
      <c r="BT54" s="82"/>
      <c r="BU54" s="82"/>
      <c r="BV54" s="82"/>
      <c r="BW54" s="82"/>
      <c r="BX54" s="82"/>
      <c r="BY54" s="82"/>
      <c r="BZ54" s="8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1"/>
      <c r="BM55" s="82"/>
      <c r="BN55" s="82"/>
      <c r="BO55" s="82"/>
      <c r="BP55" s="82"/>
      <c r="BQ55" s="82"/>
      <c r="BR55" s="82"/>
      <c r="BS55" s="82"/>
      <c r="BT55" s="82"/>
      <c r="BU55" s="82"/>
      <c r="BV55" s="82"/>
      <c r="BW55" s="82"/>
      <c r="BX55" s="82"/>
      <c r="BY55" s="82"/>
      <c r="BZ55" s="8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1"/>
      <c r="BM56" s="82"/>
      <c r="BN56" s="82"/>
      <c r="BO56" s="82"/>
      <c r="BP56" s="82"/>
      <c r="BQ56" s="82"/>
      <c r="BR56" s="82"/>
      <c r="BS56" s="82"/>
      <c r="BT56" s="82"/>
      <c r="BU56" s="82"/>
      <c r="BV56" s="82"/>
      <c r="BW56" s="82"/>
      <c r="BX56" s="82"/>
      <c r="BY56" s="82"/>
      <c r="BZ56" s="8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1"/>
      <c r="BM57" s="82"/>
      <c r="BN57" s="82"/>
      <c r="BO57" s="82"/>
      <c r="BP57" s="82"/>
      <c r="BQ57" s="82"/>
      <c r="BR57" s="82"/>
      <c r="BS57" s="82"/>
      <c r="BT57" s="82"/>
      <c r="BU57" s="82"/>
      <c r="BV57" s="82"/>
      <c r="BW57" s="82"/>
      <c r="BX57" s="82"/>
      <c r="BY57" s="82"/>
      <c r="BZ57" s="8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8" t="s">
        <v>27</v>
      </c>
      <c r="C60" s="79"/>
      <c r="D60" s="79"/>
      <c r="E60" s="79"/>
      <c r="F60" s="79"/>
      <c r="G60" s="79"/>
      <c r="H60" s="79"/>
      <c r="I60" s="79"/>
      <c r="J60" s="79"/>
      <c r="K60" s="79"/>
      <c r="L60" s="79"/>
      <c r="M60" s="79"/>
      <c r="N60" s="79"/>
      <c r="O60" s="79"/>
      <c r="P60" s="79"/>
      <c r="Q60" s="79"/>
      <c r="R60" s="79"/>
      <c r="S60" s="79"/>
      <c r="T60" s="79"/>
      <c r="U60" s="79"/>
      <c r="V60" s="79"/>
      <c r="W60" s="79"/>
      <c r="X60" s="79"/>
      <c r="Y60" s="79"/>
      <c r="Z60" s="79"/>
      <c r="AA60" s="79"/>
      <c r="AB60" s="79"/>
      <c r="AC60" s="79"/>
      <c r="AD60" s="79"/>
      <c r="AE60" s="79"/>
      <c r="AF60" s="79"/>
      <c r="AG60" s="79"/>
      <c r="AH60" s="79"/>
      <c r="AI60" s="79"/>
      <c r="AJ60" s="79"/>
      <c r="AK60" s="79"/>
      <c r="AL60" s="79"/>
      <c r="AM60" s="79"/>
      <c r="AN60" s="79"/>
      <c r="AO60" s="79"/>
      <c r="AP60" s="79"/>
      <c r="AQ60" s="79"/>
      <c r="AR60" s="79"/>
      <c r="AS60" s="79"/>
      <c r="AT60" s="79"/>
      <c r="AU60" s="79"/>
      <c r="AV60" s="79"/>
      <c r="AW60" s="79"/>
      <c r="AX60" s="79"/>
      <c r="AY60" s="79"/>
      <c r="AZ60" s="79"/>
      <c r="BA60" s="79"/>
      <c r="BB60" s="79"/>
      <c r="BC60" s="79"/>
      <c r="BD60" s="79"/>
      <c r="BE60" s="79"/>
      <c r="BF60" s="79"/>
      <c r="BG60" s="79"/>
      <c r="BH60" s="79"/>
      <c r="BI60" s="79"/>
      <c r="BJ60" s="80"/>
      <c r="BK60" s="2"/>
      <c r="BL60" s="81"/>
      <c r="BM60" s="82"/>
      <c r="BN60" s="82"/>
      <c r="BO60" s="82"/>
      <c r="BP60" s="82"/>
      <c r="BQ60" s="82"/>
      <c r="BR60" s="82"/>
      <c r="BS60" s="82"/>
      <c r="BT60" s="82"/>
      <c r="BU60" s="82"/>
      <c r="BV60" s="82"/>
      <c r="BW60" s="82"/>
      <c r="BX60" s="82"/>
      <c r="BY60" s="82"/>
      <c r="BZ60" s="83"/>
    </row>
    <row r="61" spans="1:78" ht="13.5" customHeight="1" x14ac:dyDescent="0.15">
      <c r="A61" s="2"/>
      <c r="B61" s="78"/>
      <c r="C61" s="79"/>
      <c r="D61" s="79"/>
      <c r="E61" s="79"/>
      <c r="F61" s="79"/>
      <c r="G61" s="79"/>
      <c r="H61" s="79"/>
      <c r="I61" s="79"/>
      <c r="J61" s="79"/>
      <c r="K61" s="79"/>
      <c r="L61" s="79"/>
      <c r="M61" s="79"/>
      <c r="N61" s="79"/>
      <c r="O61" s="79"/>
      <c r="P61" s="79"/>
      <c r="Q61" s="79"/>
      <c r="R61" s="79"/>
      <c r="S61" s="79"/>
      <c r="T61" s="79"/>
      <c r="U61" s="79"/>
      <c r="V61" s="79"/>
      <c r="W61" s="79"/>
      <c r="X61" s="79"/>
      <c r="Y61" s="79"/>
      <c r="Z61" s="79"/>
      <c r="AA61" s="79"/>
      <c r="AB61" s="79"/>
      <c r="AC61" s="79"/>
      <c r="AD61" s="79"/>
      <c r="AE61" s="79"/>
      <c r="AF61" s="79"/>
      <c r="AG61" s="79"/>
      <c r="AH61" s="79"/>
      <c r="AI61" s="79"/>
      <c r="AJ61" s="79"/>
      <c r="AK61" s="79"/>
      <c r="AL61" s="79"/>
      <c r="AM61" s="79"/>
      <c r="AN61" s="79"/>
      <c r="AO61" s="79"/>
      <c r="AP61" s="79"/>
      <c r="AQ61" s="79"/>
      <c r="AR61" s="79"/>
      <c r="AS61" s="79"/>
      <c r="AT61" s="79"/>
      <c r="AU61" s="79"/>
      <c r="AV61" s="79"/>
      <c r="AW61" s="79"/>
      <c r="AX61" s="79"/>
      <c r="AY61" s="79"/>
      <c r="AZ61" s="79"/>
      <c r="BA61" s="79"/>
      <c r="BB61" s="79"/>
      <c r="BC61" s="79"/>
      <c r="BD61" s="79"/>
      <c r="BE61" s="79"/>
      <c r="BF61" s="79"/>
      <c r="BG61" s="79"/>
      <c r="BH61" s="79"/>
      <c r="BI61" s="79"/>
      <c r="BJ61" s="80"/>
      <c r="BK61" s="2"/>
      <c r="BL61" s="81"/>
      <c r="BM61" s="82"/>
      <c r="BN61" s="82"/>
      <c r="BO61" s="82"/>
      <c r="BP61" s="82"/>
      <c r="BQ61" s="82"/>
      <c r="BR61" s="82"/>
      <c r="BS61" s="82"/>
      <c r="BT61" s="82"/>
      <c r="BU61" s="82"/>
      <c r="BV61" s="82"/>
      <c r="BW61" s="82"/>
      <c r="BX61" s="82"/>
      <c r="BY61" s="82"/>
      <c r="BZ61" s="8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1"/>
      <c r="BM62" s="82"/>
      <c r="BN62" s="82"/>
      <c r="BO62" s="82"/>
      <c r="BP62" s="82"/>
      <c r="BQ62" s="82"/>
      <c r="BR62" s="82"/>
      <c r="BS62" s="82"/>
      <c r="BT62" s="82"/>
      <c r="BU62" s="82"/>
      <c r="BV62" s="82"/>
      <c r="BW62" s="82"/>
      <c r="BX62" s="82"/>
      <c r="BY62" s="82"/>
      <c r="BZ62" s="8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1"/>
      <c r="BM63" s="82"/>
      <c r="BN63" s="82"/>
      <c r="BO63" s="82"/>
      <c r="BP63" s="82"/>
      <c r="BQ63" s="82"/>
      <c r="BR63" s="82"/>
      <c r="BS63" s="82"/>
      <c r="BT63" s="82"/>
      <c r="BU63" s="82"/>
      <c r="BV63" s="82"/>
      <c r="BW63" s="82"/>
      <c r="BX63" s="82"/>
      <c r="BY63" s="82"/>
      <c r="BZ63" s="8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1" t="s">
        <v>112</v>
      </c>
      <c r="BM66" s="82"/>
      <c r="BN66" s="82"/>
      <c r="BO66" s="82"/>
      <c r="BP66" s="82"/>
      <c r="BQ66" s="82"/>
      <c r="BR66" s="82"/>
      <c r="BS66" s="82"/>
      <c r="BT66" s="82"/>
      <c r="BU66" s="82"/>
      <c r="BV66" s="82"/>
      <c r="BW66" s="82"/>
      <c r="BX66" s="82"/>
      <c r="BY66" s="82"/>
      <c r="BZ66" s="8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1"/>
      <c r="BM67" s="82"/>
      <c r="BN67" s="82"/>
      <c r="BO67" s="82"/>
      <c r="BP67" s="82"/>
      <c r="BQ67" s="82"/>
      <c r="BR67" s="82"/>
      <c r="BS67" s="82"/>
      <c r="BT67" s="82"/>
      <c r="BU67" s="82"/>
      <c r="BV67" s="82"/>
      <c r="BW67" s="82"/>
      <c r="BX67" s="82"/>
      <c r="BY67" s="82"/>
      <c r="BZ67" s="8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1"/>
      <c r="BM68" s="82"/>
      <c r="BN68" s="82"/>
      <c r="BO68" s="82"/>
      <c r="BP68" s="82"/>
      <c r="BQ68" s="82"/>
      <c r="BR68" s="82"/>
      <c r="BS68" s="82"/>
      <c r="BT68" s="82"/>
      <c r="BU68" s="82"/>
      <c r="BV68" s="82"/>
      <c r="BW68" s="82"/>
      <c r="BX68" s="82"/>
      <c r="BY68" s="82"/>
      <c r="BZ68" s="8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1"/>
      <c r="BM69" s="82"/>
      <c r="BN69" s="82"/>
      <c r="BO69" s="82"/>
      <c r="BP69" s="82"/>
      <c r="BQ69" s="82"/>
      <c r="BR69" s="82"/>
      <c r="BS69" s="82"/>
      <c r="BT69" s="82"/>
      <c r="BU69" s="82"/>
      <c r="BV69" s="82"/>
      <c r="BW69" s="82"/>
      <c r="BX69" s="82"/>
      <c r="BY69" s="82"/>
      <c r="BZ69" s="8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1"/>
      <c r="BM70" s="82"/>
      <c r="BN70" s="82"/>
      <c r="BO70" s="82"/>
      <c r="BP70" s="82"/>
      <c r="BQ70" s="82"/>
      <c r="BR70" s="82"/>
      <c r="BS70" s="82"/>
      <c r="BT70" s="82"/>
      <c r="BU70" s="82"/>
      <c r="BV70" s="82"/>
      <c r="BW70" s="82"/>
      <c r="BX70" s="82"/>
      <c r="BY70" s="82"/>
      <c r="BZ70" s="8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1"/>
      <c r="BM71" s="82"/>
      <c r="BN71" s="82"/>
      <c r="BO71" s="82"/>
      <c r="BP71" s="82"/>
      <c r="BQ71" s="82"/>
      <c r="BR71" s="82"/>
      <c r="BS71" s="82"/>
      <c r="BT71" s="82"/>
      <c r="BU71" s="82"/>
      <c r="BV71" s="82"/>
      <c r="BW71" s="82"/>
      <c r="BX71" s="82"/>
      <c r="BY71" s="82"/>
      <c r="BZ71" s="8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1"/>
      <c r="BM72" s="82"/>
      <c r="BN72" s="82"/>
      <c r="BO72" s="82"/>
      <c r="BP72" s="82"/>
      <c r="BQ72" s="82"/>
      <c r="BR72" s="82"/>
      <c r="BS72" s="82"/>
      <c r="BT72" s="82"/>
      <c r="BU72" s="82"/>
      <c r="BV72" s="82"/>
      <c r="BW72" s="82"/>
      <c r="BX72" s="82"/>
      <c r="BY72" s="82"/>
      <c r="BZ72" s="8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1"/>
      <c r="BM73" s="82"/>
      <c r="BN73" s="82"/>
      <c r="BO73" s="82"/>
      <c r="BP73" s="82"/>
      <c r="BQ73" s="82"/>
      <c r="BR73" s="82"/>
      <c r="BS73" s="82"/>
      <c r="BT73" s="82"/>
      <c r="BU73" s="82"/>
      <c r="BV73" s="82"/>
      <c r="BW73" s="82"/>
      <c r="BX73" s="82"/>
      <c r="BY73" s="82"/>
      <c r="BZ73" s="8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1"/>
      <c r="BM74" s="82"/>
      <c r="BN74" s="82"/>
      <c r="BO74" s="82"/>
      <c r="BP74" s="82"/>
      <c r="BQ74" s="82"/>
      <c r="BR74" s="82"/>
      <c r="BS74" s="82"/>
      <c r="BT74" s="82"/>
      <c r="BU74" s="82"/>
      <c r="BV74" s="82"/>
      <c r="BW74" s="82"/>
      <c r="BX74" s="82"/>
      <c r="BY74" s="82"/>
      <c r="BZ74" s="8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1"/>
      <c r="BM75" s="82"/>
      <c r="BN75" s="82"/>
      <c r="BO75" s="82"/>
      <c r="BP75" s="82"/>
      <c r="BQ75" s="82"/>
      <c r="BR75" s="82"/>
      <c r="BS75" s="82"/>
      <c r="BT75" s="82"/>
      <c r="BU75" s="82"/>
      <c r="BV75" s="82"/>
      <c r="BW75" s="82"/>
      <c r="BX75" s="82"/>
      <c r="BY75" s="82"/>
      <c r="BZ75" s="8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1"/>
      <c r="BM76" s="82"/>
      <c r="BN76" s="82"/>
      <c r="BO76" s="82"/>
      <c r="BP76" s="82"/>
      <c r="BQ76" s="82"/>
      <c r="BR76" s="82"/>
      <c r="BS76" s="82"/>
      <c r="BT76" s="82"/>
      <c r="BU76" s="82"/>
      <c r="BV76" s="82"/>
      <c r="BW76" s="82"/>
      <c r="BX76" s="82"/>
      <c r="BY76" s="82"/>
      <c r="BZ76" s="8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1"/>
      <c r="BM77" s="82"/>
      <c r="BN77" s="82"/>
      <c r="BO77" s="82"/>
      <c r="BP77" s="82"/>
      <c r="BQ77" s="82"/>
      <c r="BR77" s="82"/>
      <c r="BS77" s="82"/>
      <c r="BT77" s="82"/>
      <c r="BU77" s="82"/>
      <c r="BV77" s="82"/>
      <c r="BW77" s="82"/>
      <c r="BX77" s="82"/>
      <c r="BY77" s="82"/>
      <c r="BZ77" s="8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1"/>
      <c r="BM78" s="82"/>
      <c r="BN78" s="82"/>
      <c r="BO78" s="82"/>
      <c r="BP78" s="82"/>
      <c r="BQ78" s="82"/>
      <c r="BR78" s="82"/>
      <c r="BS78" s="82"/>
      <c r="BT78" s="82"/>
      <c r="BU78" s="82"/>
      <c r="BV78" s="82"/>
      <c r="BW78" s="82"/>
      <c r="BX78" s="82"/>
      <c r="BY78" s="82"/>
      <c r="BZ78" s="8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81"/>
      <c r="BM79" s="82"/>
      <c r="BN79" s="82"/>
      <c r="BO79" s="82"/>
      <c r="BP79" s="82"/>
      <c r="BQ79" s="82"/>
      <c r="BR79" s="82"/>
      <c r="BS79" s="82"/>
      <c r="BT79" s="82"/>
      <c r="BU79" s="82"/>
      <c r="BV79" s="82"/>
      <c r="BW79" s="82"/>
      <c r="BX79" s="82"/>
      <c r="BY79" s="82"/>
      <c r="BZ79" s="8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81"/>
      <c r="BM80" s="82"/>
      <c r="BN80" s="82"/>
      <c r="BO80" s="82"/>
      <c r="BP80" s="82"/>
      <c r="BQ80" s="82"/>
      <c r="BR80" s="82"/>
      <c r="BS80" s="82"/>
      <c r="BT80" s="82"/>
      <c r="BU80" s="82"/>
      <c r="BV80" s="82"/>
      <c r="BW80" s="82"/>
      <c r="BX80" s="82"/>
      <c r="BY80" s="82"/>
      <c r="BZ80" s="8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2"/>
      <c r="BM82" s="93"/>
      <c r="BN82" s="93"/>
      <c r="BO82" s="93"/>
      <c r="BP82" s="93"/>
      <c r="BQ82" s="93"/>
      <c r="BR82" s="93"/>
      <c r="BS82" s="93"/>
      <c r="BT82" s="93"/>
      <c r="BU82" s="93"/>
      <c r="BV82" s="93"/>
      <c r="BW82" s="93"/>
      <c r="BX82" s="93"/>
      <c r="BY82" s="93"/>
      <c r="BZ82" s="9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awDrzpxrfUQyb2OBFnDVXtvqElZbeWgyOUbT4yD3PWGtgUJdGTuuQs9xRDuF9F7V12bFXnycVCGaDFhcBzGMCg==" saltValue="bNfTF63V9LKJGthT3qvMc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15">
      <c r="A4" s="29" t="s">
        <v>53</v>
      </c>
      <c r="B4" s="31"/>
      <c r="C4" s="31"/>
      <c r="D4" s="31"/>
      <c r="E4" s="31"/>
      <c r="F4" s="31"/>
      <c r="G4" s="31"/>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302058</v>
      </c>
      <c r="D6" s="34">
        <f t="shared" si="3"/>
        <v>46</v>
      </c>
      <c r="E6" s="34">
        <f t="shared" si="3"/>
        <v>1</v>
      </c>
      <c r="F6" s="34">
        <f t="shared" si="3"/>
        <v>0</v>
      </c>
      <c r="G6" s="34">
        <f t="shared" si="3"/>
        <v>1</v>
      </c>
      <c r="H6" s="34" t="str">
        <f t="shared" si="3"/>
        <v>和歌山県　御坊市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71.349999999999994</v>
      </c>
      <c r="P6" s="35">
        <f t="shared" si="3"/>
        <v>99.6</v>
      </c>
      <c r="Q6" s="35">
        <f t="shared" si="3"/>
        <v>2420</v>
      </c>
      <c r="R6" s="35">
        <f t="shared" si="3"/>
        <v>23117</v>
      </c>
      <c r="S6" s="35">
        <f t="shared" si="3"/>
        <v>43.91</v>
      </c>
      <c r="T6" s="35">
        <f t="shared" si="3"/>
        <v>526.46</v>
      </c>
      <c r="U6" s="35">
        <f t="shared" si="3"/>
        <v>22816</v>
      </c>
      <c r="V6" s="35">
        <f t="shared" si="3"/>
        <v>43.93</v>
      </c>
      <c r="W6" s="35">
        <f t="shared" si="3"/>
        <v>519.37</v>
      </c>
      <c r="X6" s="36">
        <f>IF(X7="",NA(),X7)</f>
        <v>120.9</v>
      </c>
      <c r="Y6" s="36">
        <f t="shared" ref="Y6:AG6" si="4">IF(Y7="",NA(),Y7)</f>
        <v>116.8</v>
      </c>
      <c r="Z6" s="36">
        <f t="shared" si="4"/>
        <v>117.81</v>
      </c>
      <c r="AA6" s="36">
        <f t="shared" si="4"/>
        <v>118.86</v>
      </c>
      <c r="AB6" s="36">
        <f t="shared" si="4"/>
        <v>114.68</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470.96</v>
      </c>
      <c r="AU6" s="36">
        <f t="shared" ref="AU6:BC6" si="6">IF(AU7="",NA(),AU7)</f>
        <v>409.72</v>
      </c>
      <c r="AV6" s="36">
        <f t="shared" si="6"/>
        <v>471.42</v>
      </c>
      <c r="AW6" s="36">
        <f t="shared" si="6"/>
        <v>222.91</v>
      </c>
      <c r="AX6" s="36">
        <f t="shared" si="6"/>
        <v>371.48</v>
      </c>
      <c r="AY6" s="36">
        <f t="shared" si="6"/>
        <v>391.54</v>
      </c>
      <c r="AZ6" s="36">
        <f t="shared" si="6"/>
        <v>384.34</v>
      </c>
      <c r="BA6" s="36">
        <f t="shared" si="6"/>
        <v>359.47</v>
      </c>
      <c r="BB6" s="36">
        <f t="shared" si="6"/>
        <v>369.69</v>
      </c>
      <c r="BC6" s="36">
        <f t="shared" si="6"/>
        <v>379.08</v>
      </c>
      <c r="BD6" s="35" t="str">
        <f>IF(BD7="","",IF(BD7="-","【-】","【"&amp;SUBSTITUTE(TEXT(BD7,"#,##0.00"),"-","△")&amp;"】"))</f>
        <v>【264.97】</v>
      </c>
      <c r="BE6" s="36">
        <f>IF(BE7="",NA(),BE7)</f>
        <v>384.65</v>
      </c>
      <c r="BF6" s="36">
        <f t="shared" ref="BF6:BN6" si="7">IF(BF7="",NA(),BF7)</f>
        <v>373.91</v>
      </c>
      <c r="BG6" s="36">
        <f t="shared" si="7"/>
        <v>375.28</v>
      </c>
      <c r="BH6" s="36">
        <f t="shared" si="7"/>
        <v>380.33</v>
      </c>
      <c r="BI6" s="36">
        <f t="shared" si="7"/>
        <v>370.36</v>
      </c>
      <c r="BJ6" s="36">
        <f t="shared" si="7"/>
        <v>386.97</v>
      </c>
      <c r="BK6" s="36">
        <f t="shared" si="7"/>
        <v>380.58</v>
      </c>
      <c r="BL6" s="36">
        <f t="shared" si="7"/>
        <v>401.79</v>
      </c>
      <c r="BM6" s="36">
        <f t="shared" si="7"/>
        <v>402.99</v>
      </c>
      <c r="BN6" s="36">
        <f t="shared" si="7"/>
        <v>398.98</v>
      </c>
      <c r="BO6" s="35" t="str">
        <f>IF(BO7="","",IF(BO7="-","【-】","【"&amp;SUBSTITUTE(TEXT(BO7,"#,##0.00"),"-","△")&amp;"】"))</f>
        <v>【266.61】</v>
      </c>
      <c r="BP6" s="36">
        <f>IF(BP7="",NA(),BP7)</f>
        <v>121.01</v>
      </c>
      <c r="BQ6" s="36">
        <f t="shared" ref="BQ6:BY6" si="8">IF(BQ7="",NA(),BQ7)</f>
        <v>116</v>
      </c>
      <c r="BR6" s="36">
        <f t="shared" si="8"/>
        <v>117.4</v>
      </c>
      <c r="BS6" s="36">
        <f t="shared" si="8"/>
        <v>118.18</v>
      </c>
      <c r="BT6" s="36">
        <f t="shared" si="8"/>
        <v>114.07</v>
      </c>
      <c r="BU6" s="36">
        <f t="shared" si="8"/>
        <v>101.72</v>
      </c>
      <c r="BV6" s="36">
        <f t="shared" si="8"/>
        <v>102.38</v>
      </c>
      <c r="BW6" s="36">
        <f t="shared" si="8"/>
        <v>100.12</v>
      </c>
      <c r="BX6" s="36">
        <f t="shared" si="8"/>
        <v>98.66</v>
      </c>
      <c r="BY6" s="36">
        <f t="shared" si="8"/>
        <v>98.64</v>
      </c>
      <c r="BZ6" s="35" t="str">
        <f>IF(BZ7="","",IF(BZ7="-","【-】","【"&amp;SUBSTITUTE(TEXT(BZ7,"#,##0.00"),"-","△")&amp;"】"))</f>
        <v>【103.24】</v>
      </c>
      <c r="CA6" s="36">
        <f>IF(CA7="",NA(),CA7)</f>
        <v>120.96</v>
      </c>
      <c r="CB6" s="36">
        <f t="shared" ref="CB6:CJ6" si="9">IF(CB7="",NA(),CB7)</f>
        <v>126.33</v>
      </c>
      <c r="CC6" s="36">
        <f t="shared" si="9"/>
        <v>125.46</v>
      </c>
      <c r="CD6" s="36">
        <f t="shared" si="9"/>
        <v>124.76</v>
      </c>
      <c r="CE6" s="36">
        <f t="shared" si="9"/>
        <v>129.44</v>
      </c>
      <c r="CF6" s="36">
        <f t="shared" si="9"/>
        <v>168.2</v>
      </c>
      <c r="CG6" s="36">
        <f t="shared" si="9"/>
        <v>168.67</v>
      </c>
      <c r="CH6" s="36">
        <f t="shared" si="9"/>
        <v>174.97</v>
      </c>
      <c r="CI6" s="36">
        <f t="shared" si="9"/>
        <v>178.59</v>
      </c>
      <c r="CJ6" s="36">
        <f t="shared" si="9"/>
        <v>178.92</v>
      </c>
      <c r="CK6" s="35" t="str">
        <f>IF(CK7="","",IF(CK7="-","【-】","【"&amp;SUBSTITUTE(TEXT(CK7,"#,##0.00"),"-","△")&amp;"】"))</f>
        <v>【168.38】</v>
      </c>
      <c r="CL6" s="36">
        <f>IF(CL7="",NA(),CL7)</f>
        <v>47.2</v>
      </c>
      <c r="CM6" s="36">
        <f t="shared" ref="CM6:CU6" si="10">IF(CM7="",NA(),CM7)</f>
        <v>46.14</v>
      </c>
      <c r="CN6" s="36">
        <f t="shared" si="10"/>
        <v>45.42</v>
      </c>
      <c r="CO6" s="36">
        <f t="shared" si="10"/>
        <v>45.13</v>
      </c>
      <c r="CP6" s="36">
        <f t="shared" si="10"/>
        <v>44.51</v>
      </c>
      <c r="CQ6" s="36">
        <f t="shared" si="10"/>
        <v>54.77</v>
      </c>
      <c r="CR6" s="36">
        <f t="shared" si="10"/>
        <v>54.92</v>
      </c>
      <c r="CS6" s="36">
        <f t="shared" si="10"/>
        <v>55.63</v>
      </c>
      <c r="CT6" s="36">
        <f t="shared" si="10"/>
        <v>55.03</v>
      </c>
      <c r="CU6" s="36">
        <f t="shared" si="10"/>
        <v>55.14</v>
      </c>
      <c r="CV6" s="35" t="str">
        <f>IF(CV7="","",IF(CV7="-","【-】","【"&amp;SUBSTITUTE(TEXT(CV7,"#,##0.00"),"-","△")&amp;"】"))</f>
        <v>【60.00】</v>
      </c>
      <c r="CW6" s="36">
        <f>IF(CW7="",NA(),CW7)</f>
        <v>86.22</v>
      </c>
      <c r="CX6" s="36">
        <f t="shared" ref="CX6:DF6" si="11">IF(CX7="",NA(),CX7)</f>
        <v>87.11</v>
      </c>
      <c r="CY6" s="36">
        <f t="shared" si="11"/>
        <v>87.37</v>
      </c>
      <c r="CZ6" s="36">
        <f t="shared" si="11"/>
        <v>86.15</v>
      </c>
      <c r="DA6" s="36">
        <f t="shared" si="11"/>
        <v>85.88</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43.95</v>
      </c>
      <c r="DI6" s="36">
        <f t="shared" ref="DI6:DQ6" si="12">IF(DI7="",NA(),DI7)</f>
        <v>44.89</v>
      </c>
      <c r="DJ6" s="36">
        <f t="shared" si="12"/>
        <v>46.06</v>
      </c>
      <c r="DK6" s="36">
        <f t="shared" si="12"/>
        <v>45.5</v>
      </c>
      <c r="DL6" s="36">
        <f t="shared" si="12"/>
        <v>46.7</v>
      </c>
      <c r="DM6" s="36">
        <f t="shared" si="12"/>
        <v>47.46</v>
      </c>
      <c r="DN6" s="36">
        <f t="shared" si="12"/>
        <v>48.49</v>
      </c>
      <c r="DO6" s="36">
        <f t="shared" si="12"/>
        <v>48.05</v>
      </c>
      <c r="DP6" s="36">
        <f t="shared" si="12"/>
        <v>48.87</v>
      </c>
      <c r="DQ6" s="36">
        <f t="shared" si="12"/>
        <v>49.92</v>
      </c>
      <c r="DR6" s="35" t="str">
        <f>IF(DR7="","",IF(DR7="-","【-】","【"&amp;SUBSTITUTE(TEXT(DR7,"#,##0.00"),"-","△")&amp;"】"))</f>
        <v>【49.59】</v>
      </c>
      <c r="DS6" s="36">
        <f>IF(DS7="",NA(),DS7)</f>
        <v>10.99</v>
      </c>
      <c r="DT6" s="36">
        <f t="shared" ref="DT6:EB6" si="13">IF(DT7="",NA(),DT7)</f>
        <v>11.74</v>
      </c>
      <c r="DU6" s="36">
        <f t="shared" si="13"/>
        <v>11.33</v>
      </c>
      <c r="DV6" s="36">
        <f t="shared" si="13"/>
        <v>18.09</v>
      </c>
      <c r="DW6" s="36">
        <f t="shared" si="13"/>
        <v>19.309999999999999</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0.48</v>
      </c>
      <c r="EE6" s="36">
        <f t="shared" ref="EE6:EM6" si="14">IF(EE7="",NA(),EE7)</f>
        <v>0.86</v>
      </c>
      <c r="EF6" s="36">
        <f t="shared" si="14"/>
        <v>1</v>
      </c>
      <c r="EG6" s="36">
        <f t="shared" si="14"/>
        <v>1.45</v>
      </c>
      <c r="EH6" s="36">
        <f t="shared" si="14"/>
        <v>0.8</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302058</v>
      </c>
      <c r="D7" s="38">
        <v>46</v>
      </c>
      <c r="E7" s="38">
        <v>1</v>
      </c>
      <c r="F7" s="38">
        <v>0</v>
      </c>
      <c r="G7" s="38">
        <v>1</v>
      </c>
      <c r="H7" s="38" t="s">
        <v>93</v>
      </c>
      <c r="I7" s="38" t="s">
        <v>94</v>
      </c>
      <c r="J7" s="38" t="s">
        <v>95</v>
      </c>
      <c r="K7" s="38" t="s">
        <v>96</v>
      </c>
      <c r="L7" s="38" t="s">
        <v>97</v>
      </c>
      <c r="M7" s="38" t="s">
        <v>98</v>
      </c>
      <c r="N7" s="39" t="s">
        <v>99</v>
      </c>
      <c r="O7" s="39">
        <v>71.349999999999994</v>
      </c>
      <c r="P7" s="39">
        <v>99.6</v>
      </c>
      <c r="Q7" s="39">
        <v>2420</v>
      </c>
      <c r="R7" s="39">
        <v>23117</v>
      </c>
      <c r="S7" s="39">
        <v>43.91</v>
      </c>
      <c r="T7" s="39">
        <v>526.46</v>
      </c>
      <c r="U7" s="39">
        <v>22816</v>
      </c>
      <c r="V7" s="39">
        <v>43.93</v>
      </c>
      <c r="W7" s="39">
        <v>519.37</v>
      </c>
      <c r="X7" s="39">
        <v>120.9</v>
      </c>
      <c r="Y7" s="39">
        <v>116.8</v>
      </c>
      <c r="Z7" s="39">
        <v>117.81</v>
      </c>
      <c r="AA7" s="39">
        <v>118.86</v>
      </c>
      <c r="AB7" s="39">
        <v>114.68</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470.96</v>
      </c>
      <c r="AU7" s="39">
        <v>409.72</v>
      </c>
      <c r="AV7" s="39">
        <v>471.42</v>
      </c>
      <c r="AW7" s="39">
        <v>222.91</v>
      </c>
      <c r="AX7" s="39">
        <v>371.48</v>
      </c>
      <c r="AY7" s="39">
        <v>391.54</v>
      </c>
      <c r="AZ7" s="39">
        <v>384.34</v>
      </c>
      <c r="BA7" s="39">
        <v>359.47</v>
      </c>
      <c r="BB7" s="39">
        <v>369.69</v>
      </c>
      <c r="BC7" s="39">
        <v>379.08</v>
      </c>
      <c r="BD7" s="39">
        <v>264.97000000000003</v>
      </c>
      <c r="BE7" s="39">
        <v>384.65</v>
      </c>
      <c r="BF7" s="39">
        <v>373.91</v>
      </c>
      <c r="BG7" s="39">
        <v>375.28</v>
      </c>
      <c r="BH7" s="39">
        <v>380.33</v>
      </c>
      <c r="BI7" s="39">
        <v>370.36</v>
      </c>
      <c r="BJ7" s="39">
        <v>386.97</v>
      </c>
      <c r="BK7" s="39">
        <v>380.58</v>
      </c>
      <c r="BL7" s="39">
        <v>401.79</v>
      </c>
      <c r="BM7" s="39">
        <v>402.99</v>
      </c>
      <c r="BN7" s="39">
        <v>398.98</v>
      </c>
      <c r="BO7" s="39">
        <v>266.61</v>
      </c>
      <c r="BP7" s="39">
        <v>121.01</v>
      </c>
      <c r="BQ7" s="39">
        <v>116</v>
      </c>
      <c r="BR7" s="39">
        <v>117.4</v>
      </c>
      <c r="BS7" s="39">
        <v>118.18</v>
      </c>
      <c r="BT7" s="39">
        <v>114.07</v>
      </c>
      <c r="BU7" s="39">
        <v>101.72</v>
      </c>
      <c r="BV7" s="39">
        <v>102.38</v>
      </c>
      <c r="BW7" s="39">
        <v>100.12</v>
      </c>
      <c r="BX7" s="39">
        <v>98.66</v>
      </c>
      <c r="BY7" s="39">
        <v>98.64</v>
      </c>
      <c r="BZ7" s="39">
        <v>103.24</v>
      </c>
      <c r="CA7" s="39">
        <v>120.96</v>
      </c>
      <c r="CB7" s="39">
        <v>126.33</v>
      </c>
      <c r="CC7" s="39">
        <v>125.46</v>
      </c>
      <c r="CD7" s="39">
        <v>124.76</v>
      </c>
      <c r="CE7" s="39">
        <v>129.44</v>
      </c>
      <c r="CF7" s="39">
        <v>168.2</v>
      </c>
      <c r="CG7" s="39">
        <v>168.67</v>
      </c>
      <c r="CH7" s="39">
        <v>174.97</v>
      </c>
      <c r="CI7" s="39">
        <v>178.59</v>
      </c>
      <c r="CJ7" s="39">
        <v>178.92</v>
      </c>
      <c r="CK7" s="39">
        <v>168.38</v>
      </c>
      <c r="CL7" s="39">
        <v>47.2</v>
      </c>
      <c r="CM7" s="39">
        <v>46.14</v>
      </c>
      <c r="CN7" s="39">
        <v>45.42</v>
      </c>
      <c r="CO7" s="39">
        <v>45.13</v>
      </c>
      <c r="CP7" s="39">
        <v>44.51</v>
      </c>
      <c r="CQ7" s="39">
        <v>54.77</v>
      </c>
      <c r="CR7" s="39">
        <v>54.92</v>
      </c>
      <c r="CS7" s="39">
        <v>55.63</v>
      </c>
      <c r="CT7" s="39">
        <v>55.03</v>
      </c>
      <c r="CU7" s="39">
        <v>55.14</v>
      </c>
      <c r="CV7" s="39">
        <v>60</v>
      </c>
      <c r="CW7" s="39">
        <v>86.22</v>
      </c>
      <c r="CX7" s="39">
        <v>87.11</v>
      </c>
      <c r="CY7" s="39">
        <v>87.37</v>
      </c>
      <c r="CZ7" s="39">
        <v>86.15</v>
      </c>
      <c r="DA7" s="39">
        <v>85.88</v>
      </c>
      <c r="DB7" s="39">
        <v>82.89</v>
      </c>
      <c r="DC7" s="39">
        <v>82.66</v>
      </c>
      <c r="DD7" s="39">
        <v>82.04</v>
      </c>
      <c r="DE7" s="39">
        <v>81.900000000000006</v>
      </c>
      <c r="DF7" s="39">
        <v>81.39</v>
      </c>
      <c r="DG7" s="39">
        <v>89.8</v>
      </c>
      <c r="DH7" s="39">
        <v>43.95</v>
      </c>
      <c r="DI7" s="39">
        <v>44.89</v>
      </c>
      <c r="DJ7" s="39">
        <v>46.06</v>
      </c>
      <c r="DK7" s="39">
        <v>45.5</v>
      </c>
      <c r="DL7" s="39">
        <v>46.7</v>
      </c>
      <c r="DM7" s="39">
        <v>47.46</v>
      </c>
      <c r="DN7" s="39">
        <v>48.49</v>
      </c>
      <c r="DO7" s="39">
        <v>48.05</v>
      </c>
      <c r="DP7" s="39">
        <v>48.87</v>
      </c>
      <c r="DQ7" s="39">
        <v>49.92</v>
      </c>
      <c r="DR7" s="39">
        <v>49.59</v>
      </c>
      <c r="DS7" s="39">
        <v>10.99</v>
      </c>
      <c r="DT7" s="39">
        <v>11.74</v>
      </c>
      <c r="DU7" s="39">
        <v>11.33</v>
      </c>
      <c r="DV7" s="39">
        <v>18.09</v>
      </c>
      <c r="DW7" s="39">
        <v>19.309999999999999</v>
      </c>
      <c r="DX7" s="39">
        <v>9.7100000000000009</v>
      </c>
      <c r="DY7" s="39">
        <v>12.79</v>
      </c>
      <c r="DZ7" s="39">
        <v>13.39</v>
      </c>
      <c r="EA7" s="39">
        <v>14.85</v>
      </c>
      <c r="EB7" s="39">
        <v>16.88</v>
      </c>
      <c r="EC7" s="39">
        <v>19.440000000000001</v>
      </c>
      <c r="ED7" s="39">
        <v>0.48</v>
      </c>
      <c r="EE7" s="39">
        <v>0.86</v>
      </c>
      <c r="EF7" s="39">
        <v>1</v>
      </c>
      <c r="EG7" s="39">
        <v>1.45</v>
      </c>
      <c r="EH7" s="39">
        <v>0.8</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133019</cp:lastModifiedBy>
  <cp:lastPrinted>2021-02-04T08:11:43Z</cp:lastPrinted>
  <dcterms:created xsi:type="dcterms:W3CDTF">2020-12-04T02:12:34Z</dcterms:created>
  <dcterms:modified xsi:type="dcterms:W3CDTF">2021-02-09T00:46:07Z</dcterms:modified>
  <cp:category/>
</cp:coreProperties>
</file>