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1 和歌山市\"/>
    </mc:Choice>
  </mc:AlternateContent>
  <workbookProtection workbookAlgorithmName="SHA-512" workbookHashValue="kDAeK+lWD45UUvR+md8WbOEuZEu44b/vRsUWzcCHWCm8f+f1rUK6thpDUqy2SuxRJPVterhktP0Max705E5hdw==" workbookSaltValue="2gLl5NAA7bUHsE+RpE8q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<sst xmlns="http://schemas.openxmlformats.org/spreadsheetml/2006/main" count="236" uniqueCount="120">
  <si>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</si>
  <si>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</si>
  <si>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</si>
  <si>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</si>
  <si>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</si>
  <si>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</si>
  <si>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</si>
  <si>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</si>
  <si>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</si>
  <si>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</si>
  <si>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</si>
  <si>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</si>
  <si>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</si>
  <si>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</si>
  <si>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</si>
  <si>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</si>
  <si>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</si>
  <si>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</si>
  <si>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</si>
  <si>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</si>
  <si>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</si>
  <si>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</si>
  <si>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</si>
  <si>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</si>
  <si>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</si>
  <si>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</si>
  <si>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</si>
  <si>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</si>
  <si>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</si>
  <si>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</si>
  <si>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</si>
  <si>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</si>
  <si>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</si>
  <si>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</si>
  <si>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</si>
  <si>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</si>
  <si>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</si>
  <si>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</si>
  <si>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</si>
  <si>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</si>
  <si>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</si>
  <si>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</si>
  <si>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</si>
  <si>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</si>
  <si>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</si>
  <si>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</si>
  <si>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</si>
  <si>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</si>
  <si>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</si>
  <si>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</si>
  <si>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</si>
  <si>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</si>
  <si>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</si>
  <si>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</si>
  <si>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</si>
  <si>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</si>
  <si>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</si>
  <si>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</si>
  <si>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</si>
  <si>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</si>
  <si>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</si>
  <si>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</si>
  <si>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</si>
  <si>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</si>
  <si>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</si>
  <si>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</si>
  <si>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</si>
  <si>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</si>
  <si>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</si>
  <si>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</si>
  <si>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</si>
  <si>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</si>
  <si>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</si>
  <si>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</si>
  <si>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</si>
  <si>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</si>
  <si>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</si>
  <si>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</si>
  <si>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</si>
  <si>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</si>
  <si>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</si>
  <si>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</si>
  <si>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</si>
  <si>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</si>
  <si>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</si>
  <si>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</si>
  <si>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</si>
  <si>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</si>
  <si>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</si>
  <si>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</si>
  <si>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</si>
  <si>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</si>
  <si>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</si>
  <si>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</si>
  <si>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</si>
  <si>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</si>
  <si>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</si>
  <si>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</si>
  <si>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</si>
  <si>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</si>
  <si>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</si>
  <si>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</si>
  <si>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</si>
  <si>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</si>
  <si>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</si>
  <si>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</si>
  <si>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</si>
  <si>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</si>
  <si>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</si>
  <si>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</si>
  <si>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</si>
  <si>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</si>
  <si>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</si>
  <si>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</si>
  <si>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</si>
  <si>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</si>
  <si>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</si>
  <si>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場及びポンプ場の管理運営は、外部委託を行っているが、平成２９年度から全部で２か所の処理施設のうち１か所の処理施設を包括的民間委託として契約し、歳出削減に努めている。しかし、管渠整備もほぼ終了しており、今後、⑧水洗化率の向上を目指すものの有収水量の大幅な増加を見込むことはできない。
　一方、供用開始後から使用料の改定（消費税率の改定分を除く。）を行っておらず、⑤経費回収率は類似団体平均値と同程度なっているものの過去５か年が①収益的収支率が100％を下回る結果となっており、一般会計からの基準外繰出金がなければ収支は赤字となっている。</t>
    <rPh sb="1" eb="4">
      <t>ショリジョウ</t>
    </rPh>
    <rPh sb="4" eb="5">
      <t>オヨ</t>
    </rPh>
    <rPh sb="9" eb="10">
      <t>ジョウ</t>
    </rPh>
    <rPh sb="11" eb="13">
      <t>カンリ</t>
    </rPh>
    <rPh sb="13" eb="15">
      <t>ウンエイ</t>
    </rPh>
    <rPh sb="22" eb="23">
      <t>オコナ</t>
    </rPh>
    <rPh sb="29" eb="31">
      <t>ヘイセイ</t>
    </rPh>
    <rPh sb="33" eb="35">
      <t>ネンド</t>
    </rPh>
    <rPh sb="37" eb="39">
      <t>ゼンブ</t>
    </rPh>
    <rPh sb="42" eb="43">
      <t>ショ</t>
    </rPh>
    <rPh sb="44" eb="46">
      <t>ショリ</t>
    </rPh>
    <rPh sb="46" eb="48">
      <t>シセツ</t>
    </rPh>
    <rPh sb="53" eb="54">
      <t>ショ</t>
    </rPh>
    <rPh sb="55" eb="57">
      <t>ショリ</t>
    </rPh>
    <rPh sb="62" eb="63">
      <t>テキ</t>
    </rPh>
    <rPh sb="63" eb="65">
      <t>ミンカン</t>
    </rPh>
    <rPh sb="65" eb="67">
      <t>イタク</t>
    </rPh>
    <rPh sb="70" eb="72">
      <t>ケイヤク</t>
    </rPh>
    <rPh sb="76" eb="78">
      <t>サクゲン</t>
    </rPh>
    <rPh sb="79" eb="80">
      <t>ツト</t>
    </rPh>
    <rPh sb="89" eb="91">
      <t>カンキョ</t>
    </rPh>
    <rPh sb="91" eb="93">
      <t>セイビ</t>
    </rPh>
    <rPh sb="96" eb="98">
      <t>シュウリョウ</t>
    </rPh>
    <rPh sb="103" eb="105">
      <t>コンゴ</t>
    </rPh>
    <rPh sb="107" eb="110">
      <t>スイセンカ</t>
    </rPh>
    <rPh sb="110" eb="111">
      <t>リツ</t>
    </rPh>
    <rPh sb="112" eb="114">
      <t>コウジョウ</t>
    </rPh>
    <rPh sb="115" eb="117">
      <t>メザ</t>
    </rPh>
    <rPh sb="121" eb="123">
      <t>ユウシュウ</t>
    </rPh>
    <rPh sb="123" eb="125">
      <t>スイリョウ</t>
    </rPh>
    <rPh sb="124" eb="125">
      <t>リョウ</t>
    </rPh>
    <rPh sb="126" eb="128">
      <t>オオハバ</t>
    </rPh>
    <rPh sb="129" eb="131">
      <t>ゾウカ</t>
    </rPh>
    <rPh sb="132" eb="134">
      <t>ミコ</t>
    </rPh>
    <rPh sb="160" eb="161">
      <t>テイ</t>
    </rPh>
    <rPh sb="198" eb="199">
      <t>ドウ</t>
    </rPh>
    <rPh sb="199" eb="201">
      <t>テイド</t>
    </rPh>
    <phoneticPr fontId="16"/>
  </si>
  <si>
    <t>　平成14年1月供用開始のため、比較的新しい管渠が多いことから、現在のところ管渠の更新需要は小さいが、今後の老朽化に伴い、修繕費用や改築費用の増加が見込まれる。</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32" eb="34">
      <t>ゲンザイ</t>
    </rPh>
    <rPh sb="38" eb="40">
      <t>カンキョ</t>
    </rPh>
    <rPh sb="41" eb="43">
      <t>コウシン</t>
    </rPh>
    <rPh sb="43" eb="45">
      <t>ジュヨウ</t>
    </rPh>
    <rPh sb="46" eb="47">
      <t>チイ</t>
    </rPh>
    <rPh sb="51" eb="53">
      <t>コンゴ</t>
    </rPh>
    <rPh sb="54" eb="57">
      <t>ロウキュウカ</t>
    </rPh>
    <rPh sb="58" eb="59">
      <t>トモナ</t>
    </rPh>
    <rPh sb="61" eb="63">
      <t>シュウゼン</t>
    </rPh>
    <rPh sb="63" eb="65">
      <t>ヒヨウ</t>
    </rPh>
    <rPh sb="66" eb="68">
      <t>カイチク</t>
    </rPh>
    <rPh sb="68" eb="70">
      <t>ヒヨウ</t>
    </rPh>
    <rPh sb="71" eb="73">
      <t>ゾウカ</t>
    </rPh>
    <rPh sb="74" eb="76">
      <t>ミコ</t>
    </rPh>
    <phoneticPr fontId="16"/>
  </si>
  <si>
    <t xml:space="preserve">　平成14年1月供用開始のため、比較的新しい管渠が多いが、処理場の機械・電気設備は老朽化が進んでおり、今後、計画的な更新工事が必要となっている。管理運営については、多額の一般会計繰出金により運営を行っている状況にあるため、今後も経営の効率化を進め、適正な管理・運営に努めていく。
</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29" eb="32">
      <t>ショリジョウ</t>
    </rPh>
    <rPh sb="33" eb="35">
      <t>キカイ</t>
    </rPh>
    <rPh sb="36" eb="38">
      <t>デンキ</t>
    </rPh>
    <rPh sb="38" eb="40">
      <t>セツビ</t>
    </rPh>
    <rPh sb="41" eb="44">
      <t>ロウキュウカ</t>
    </rPh>
    <rPh sb="45" eb="46">
      <t>スス</t>
    </rPh>
    <rPh sb="51" eb="53">
      <t>コンゴ</t>
    </rPh>
    <rPh sb="54" eb="57">
      <t>ケイカクテキ</t>
    </rPh>
    <rPh sb="58" eb="60">
      <t>コウシン</t>
    </rPh>
    <rPh sb="60" eb="62">
      <t>コウジ</t>
    </rPh>
    <rPh sb="63" eb="65">
      <t>ヒツヨウ</t>
    </rPh>
    <rPh sb="72" eb="74">
      <t>カンリ</t>
    </rPh>
    <rPh sb="74" eb="76">
      <t>ウンエイ</t>
    </rPh>
    <rPh sb="82" eb="84">
      <t>タガク</t>
    </rPh>
    <rPh sb="85" eb="87">
      <t>イッパン</t>
    </rPh>
    <rPh sb="87" eb="89">
      <t>カイケイ</t>
    </rPh>
    <rPh sb="89" eb="91">
      <t>クリダ</t>
    </rPh>
    <rPh sb="91" eb="92">
      <t>キン</t>
    </rPh>
    <rPh sb="95" eb="97">
      <t>ウンエイ</t>
    </rPh>
    <rPh sb="98" eb="99">
      <t>オコナ</t>
    </rPh>
    <rPh sb="103" eb="105">
      <t>ジョウキョウ</t>
    </rPh>
    <rPh sb="111" eb="113">
      <t>コンゴ</t>
    </rPh>
    <rPh sb="114" eb="116">
      <t>ケイエイ</t>
    </rPh>
    <rPh sb="117" eb="120">
      <t>コウリツカ</t>
    </rPh>
    <rPh sb="121" eb="122">
      <t>スス</t>
    </rPh>
    <rPh sb="124" eb="126">
      <t>テキセイ</t>
    </rPh>
    <rPh sb="127" eb="129">
      <t>カンリ</t>
    </rPh>
    <rPh sb="130" eb="132">
      <t>ウンエイ</t>
    </rPh>
    <rPh sb="133" eb="134">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</si>
</sst>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26-4D1F-B925-1772CADEA8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8B26-4D1F-B925-1772CADEA8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35.729999999999997</c:v>
                </c:pt>
                <c:pt idx="1">
                  <c:v>34.229999999999997</c:v>
                </c:pt>
                <c:pt idx="2">
                  <c:v>34.15</c:v>
                </c:pt>
                <c:pt idx="3">
                  <c:v>33.28</c:v>
                </c:pt>
                <c:pt idx="4">
                  <c:v>32.97</c:v>
                </c:pt>
              </c:numCache>
            </c:numRef>
          </c:val>
          <c:extLst>
            <c:ext xmlns:c16="http://schemas.microsoft.com/office/drawing/2014/chart" uri="{C3380CC4-5D6E-409C-BE32-E72D297353CC}">
              <c16:uniqueId val="{00000000-2578-4B65-B6CB-043102577C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2578-4B65-B6CB-043102577C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65.31</c:v>
                </c:pt>
                <c:pt idx="1">
                  <c:v>65.52</c:v>
                </c:pt>
                <c:pt idx="2">
                  <c:v>65.59</c:v>
                </c:pt>
                <c:pt idx="3">
                  <c:v>65.739999999999995</c:v>
                </c:pt>
                <c:pt idx="4">
                  <c:v>65.959999999999994</c:v>
                </c:pt>
              </c:numCache>
            </c:numRef>
          </c:val>
          <c:extLst>
            <c:ext xmlns:c16="http://schemas.microsoft.com/office/drawing/2014/chart" uri="{C3380CC4-5D6E-409C-BE32-E72D297353CC}">
              <c16:uniqueId val="{00000000-A7A4-4724-8BB1-C4EFDBCFBF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A7A4-4724-8BB1-C4EFDBCFBF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78.81</c:v>
                </c:pt>
                <c:pt idx="1">
                  <c:v>73.069999999999993</c:v>
                </c:pt>
                <c:pt idx="2">
                  <c:v>70.8</c:v>
                </c:pt>
                <c:pt idx="3">
                  <c:v>65.41</c:v>
                </c:pt>
                <c:pt idx="4">
                  <c:v>70.08</c:v>
                </c:pt>
              </c:numCache>
            </c:numRef>
          </c:val>
          <c:extLst>
            <c:ext xmlns:c16="http://schemas.microsoft.com/office/drawing/2014/chart" uri="{C3380CC4-5D6E-409C-BE32-E72D297353CC}">
              <c16:uniqueId val="{00000000-98FB-4BC7-922B-31E46E09C8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B-4BC7-922B-31E46E09C8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F-413F-ACEC-EBE274EFB7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F-413F-ACEC-EBE274EFB7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2-44AF-803D-FB4C3CD655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2-44AF-803D-FB4C3CD655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6-44BB-8902-567C5E59F1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6-44BB-8902-567C5E59F1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87-457D-BB2E-74980E698C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7-457D-BB2E-74980E698C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9.23</c:v>
                </c:pt>
                <c:pt idx="4" formatCode="#,##0.00;&quot;△&quot;#,##0.00;&quot;-&quot;">
                  <c:v>8.75</c:v>
                </c:pt>
              </c:numCache>
            </c:numRef>
          </c:val>
          <c:extLst>
            <c:ext xmlns:c16="http://schemas.microsoft.com/office/drawing/2014/chart" uri="{C3380CC4-5D6E-409C-BE32-E72D297353CC}">
              <c16:uniqueId val="{00000000-DEAC-44DB-AFB9-3147A277CA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DEAC-44DB-AFB9-3147A277CA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58.43</c:v>
                </c:pt>
                <c:pt idx="1">
                  <c:v>51.6</c:v>
                </c:pt>
                <c:pt idx="2">
                  <c:v>48.09</c:v>
                </c:pt>
                <c:pt idx="3">
                  <c:v>41.35</c:v>
                </c:pt>
                <c:pt idx="4">
                  <c:v>46.19</c:v>
                </c:pt>
              </c:numCache>
            </c:numRef>
          </c:val>
          <c:extLst>
            <c:ext xmlns:c16="http://schemas.microsoft.com/office/drawing/2014/chart" uri="{C3380CC4-5D6E-409C-BE32-E72D297353CC}">
              <c16:uniqueId val="{00000000-737F-49E1-855B-7906FEE64D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737F-49E1-855B-7906FEE64D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337.82</c:v>
                </c:pt>
                <c:pt idx="1">
                  <c:v>394.31</c:v>
                </c:pt>
                <c:pt idx="2">
                  <c:v>418.29</c:v>
                </c:pt>
                <c:pt idx="3">
                  <c:v>492.29</c:v>
                </c:pt>
                <c:pt idx="4">
                  <c:v>444.82</c:v>
                </c:pt>
              </c:numCache>
            </c:numRef>
          </c:val>
          <c:extLst>
            <c:ext xmlns:c16="http://schemas.microsoft.com/office/drawing/2014/chart" uri="{C3380CC4-5D6E-409C-BE32-E72D297353CC}">
              <c16:uniqueId val="{00000000-B61B-4198-A757-CEA953E40B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B61B-4198-A757-CEA953E40B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和歌山市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366923</v>
      </c>
      <c r="AM8" s="51"/>
      <c r="AN8" s="51"/>
      <c r="AO8" s="51"/>
      <c r="AP8" s="51"/>
      <c r="AQ8" s="51"/>
      <c r="AR8" s="51"/>
      <c r="AS8" s="51"/>
      <c r="AT8" s="46">
        <f>データ!T6</f>
        <v>208.85</v>
      </c>
      <c r="AU8" s="46"/>
      <c r="AV8" s="46"/>
      <c r="AW8" s="46"/>
      <c r="AX8" s="46"/>
      <c r="AY8" s="46"/>
      <c r="AZ8" s="46"/>
      <c r="BA8" s="46"/>
      <c r="BB8" s="46">
        <f>データ!U6</f>
        <v>1756.87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0.76</v>
      </c>
      <c r="Q10" s="46"/>
      <c r="R10" s="46"/>
      <c r="S10" s="46"/>
      <c r="T10" s="46"/>
      <c r="U10" s="46"/>
      <c r="V10" s="46"/>
      <c r="W10" s="46">
        <f>データ!Q6</f>
        <v>100</v>
      </c>
      <c r="X10" s="46"/>
      <c r="Y10" s="46"/>
      <c r="Z10" s="46"/>
      <c r="AA10" s="46"/>
      <c r="AB10" s="46"/>
      <c r="AC10" s="46"/>
      <c r="AD10" s="51">
        <f>データ!R6</f>
        <v>4158</v>
      </c>
      <c r="AE10" s="51"/>
      <c r="AF10" s="51"/>
      <c r="AG10" s="51"/>
      <c r="AH10" s="51"/>
      <c r="AI10" s="51"/>
      <c r="AJ10" s="51"/>
      <c r="AK10" s="2"/>
      <c r="AL10" s="51">
        <f>データ!V6</f>
        <v>2764</v>
      </c>
      <c r="AM10" s="51"/>
      <c r="AN10" s="51"/>
      <c r="AO10" s="51"/>
      <c r="AP10" s="51"/>
      <c r="AQ10" s="51"/>
      <c r="AR10" s="51"/>
      <c r="AS10" s="51"/>
      <c r="AT10" s="46">
        <f>データ!W6</f>
        <v>0.4</v>
      </c>
      <c r="AU10" s="46"/>
      <c r="AV10" s="46"/>
      <c r="AW10" s="46"/>
      <c r="AX10" s="46"/>
      <c r="AY10" s="46"/>
      <c r="AZ10" s="46"/>
      <c r="BA10" s="46"/>
      <c r="BB10" s="46">
        <f>データ!X6</f>
        <v>6910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LodAWQ535iV2PTUyEg8gab1cp9ydHM8Nkg9Z+2nnqHLurExyzRSgbRzi+nlLQCxtC8LGlIADMLOj9JlvwJey3A==" saltValue="mWUsCcShi2rheuFZFw65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302015</v>
      </c>
      <c r="D6" s="33">
        <f t="shared" si="3"/>
        <v>47</v>
      </c>
      <c r="E6" s="33">
        <f t="shared" si="3"/>
        <v>17</v>
      </c>
      <c r="F6" s="33">
        <f t="shared" si="3"/>
        <v>6</v>
      </c>
      <c r="G6" s="33">
        <f t="shared" si="3"/>
        <v>0</v>
      </c>
      <c r="H6" s="33" t="str">
        <f t="shared" si="3"/>
        <v>和歌山県　和歌山市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0.76</v>
      </c>
      <c r="Q6" s="34">
        <f t="shared" si="3"/>
        <v>100</v>
      </c>
      <c r="R6" s="34">
        <f t="shared" si="3"/>
        <v>4158</v>
      </c>
      <c r="S6" s="34">
        <f t="shared" si="3"/>
        <v>366923</v>
      </c>
      <c r="T6" s="34">
        <f t="shared" si="3"/>
        <v>208.85</v>
      </c>
      <c r="U6" s="34">
        <f t="shared" si="3"/>
        <v>1756.87</v>
      </c>
      <c r="V6" s="34">
        <f t="shared" si="3"/>
        <v>2764</v>
      </c>
      <c r="W6" s="34">
        <f t="shared" si="3"/>
        <v>0.4</v>
      </c>
      <c r="X6" s="34">
        <f t="shared" si="3"/>
        <v>6910</v>
      </c>
      <c r="Y6" s="35">
        <f>IF(Y7="",NA(),Y7)</f>
        <v>78.81</v>
      </c>
      <c r="Z6" s="35">
        <f t="shared" ref="Z6:AH6" si="4">IF(Z7="",NA(),Z7)</f>
        <v>73.069999999999993</v>
      </c>
      <c r="AA6" s="35">
        <f t="shared" si="4"/>
        <v>70.8</v>
      </c>
      <c r="AB6" s="35">
        <f t="shared" si="4"/>
        <v>65.41</v>
      </c>
      <c r="AC6" s="35">
        <f t="shared" si="4"/>
        <v>70.08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9.23</v>
      </c>
      <c r="BJ6" s="35">
        <f t="shared" si="7"/>
        <v>8.75</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58.43</v>
      </c>
      <c r="BR6" s="35">
        <f t="shared" ref="BR6:BZ6" si="8">IF(BR7="",NA(),BR7)</f>
        <v>51.6</v>
      </c>
      <c r="BS6" s="35">
        <f t="shared" si="8"/>
        <v>48.09</v>
      </c>
      <c r="BT6" s="35">
        <f t="shared" si="8"/>
        <v>41.35</v>
      </c>
      <c r="BU6" s="35">
        <f t="shared" si="8"/>
        <v>46.19</v>
      </c>
      <c r="BV6" s="35">
        <f t="shared" si="8"/>
        <v>33.58</v>
      </c>
      <c r="BW6" s="35">
        <f t="shared" si="8"/>
        <v>46.26</v>
      </c>
      <c r="BX6" s="35">
        <f t="shared" si="8"/>
        <v>45.81</v>
      </c>
      <c r="BY6" s="35">
        <f t="shared" si="8"/>
        <v>43.43</v>
      </c>
      <c r="BZ6" s="35">
        <f t="shared" si="8"/>
        <v>41.41</v>
      </c>
      <c r="CA6" s="34" t="str">
        <f>IF(CA7="","",IF(CA7="-","【-】","【"&amp;SUBSTITUTE(TEXT(CA7,"#,##0.00"),"-","△")&amp;"】"))</f>
        <v>【45.31】</v>
      </c>
      <c r="CB6" s="35">
        <f>IF(CB7="",NA(),CB7)</f>
        <v>337.82</v>
      </c>
      <c r="CC6" s="35">
        <f t="shared" ref="CC6:CK6" si="9">IF(CC7="",NA(),CC7)</f>
        <v>394.31</v>
      </c>
      <c r="CD6" s="35">
        <f t="shared" si="9"/>
        <v>418.29</v>
      </c>
      <c r="CE6" s="35">
        <f t="shared" si="9"/>
        <v>492.29</v>
      </c>
      <c r="CF6" s="35">
        <f t="shared" si="9"/>
        <v>444.82</v>
      </c>
      <c r="CG6" s="35">
        <f t="shared" si="9"/>
        <v>514.39</v>
      </c>
      <c r="CH6" s="35">
        <f t="shared" si="9"/>
        <v>376.4</v>
      </c>
      <c r="CI6" s="35">
        <f t="shared" si="9"/>
        <v>383.92</v>
      </c>
      <c r="CJ6" s="35">
        <f t="shared" si="9"/>
        <v>400.44</v>
      </c>
      <c r="CK6" s="35">
        <f t="shared" si="9"/>
        <v>417.56</v>
      </c>
      <c r="CL6" s="34" t="str">
        <f>IF(CL7="","",IF(CL7="-","【-】","【"&amp;SUBSTITUTE(TEXT(CL7,"#,##0.00"),"-","△")&amp;"】"))</f>
        <v>【379.91】</v>
      </c>
      <c r="CM6" s="35">
        <f>IF(CM7="",NA(),CM7)</f>
        <v>35.729999999999997</v>
      </c>
      <c r="CN6" s="35">
        <f t="shared" ref="CN6:CV6" si="10">IF(CN7="",NA(),CN7)</f>
        <v>34.229999999999997</v>
      </c>
      <c r="CO6" s="35">
        <f t="shared" si="10"/>
        <v>34.15</v>
      </c>
      <c r="CP6" s="35">
        <f t="shared" si="10"/>
        <v>33.28</v>
      </c>
      <c r="CQ6" s="35">
        <f t="shared" si="10"/>
        <v>32.97</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65.31</v>
      </c>
      <c r="CY6" s="35">
        <f t="shared" ref="CY6:DG6" si="11">IF(CY7="",NA(),CY7)</f>
        <v>65.52</v>
      </c>
      <c r="CZ6" s="35">
        <f t="shared" si="11"/>
        <v>65.59</v>
      </c>
      <c r="DA6" s="35">
        <f t="shared" si="11"/>
        <v>65.739999999999995</v>
      </c>
      <c r="DB6" s="35">
        <f t="shared" si="11"/>
        <v>65.959999999999994</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302015</v>
      </c>
      <c r="D7" s="37">
        <v>47</v>
      </c>
      <c r="E7" s="37">
        <v>17</v>
      </c>
      <c r="F7" s="37">
        <v>6</v>
      </c>
      <c r="G7" s="37">
        <v>0</v>
      </c>
      <c r="H7" s="37" t="s">
        <v>99</v>
      </c>
      <c r="I7" s="37" t="s">
        <v>100</v>
      </c>
      <c r="J7" s="37" t="s">
        <v>101</v>
      </c>
      <c r="K7" s="37" t="s">
        <v>102</v>
      </c>
      <c r="L7" s="37" t="s">
        <v>103</v>
      </c>
      <c r="M7" s="37" t="s">
        <v>104</v>
      </c>
      <c r="N7" s="38" t="s">
        <v>105</v>
      </c>
      <c r="O7" s="38" t="s">
        <v>106</v>
      </c>
      <c r="P7" s="38">
        <v>0.76</v>
      </c>
      <c r="Q7" s="38">
        <v>100</v>
      </c>
      <c r="R7" s="38">
        <v>4158</v>
      </c>
      <c r="S7" s="38">
        <v>366923</v>
      </c>
      <c r="T7" s="38">
        <v>208.85</v>
      </c>
      <c r="U7" s="38">
        <v>1756.87</v>
      </c>
      <c r="V7" s="38">
        <v>2764</v>
      </c>
      <c r="W7" s="38">
        <v>0.4</v>
      </c>
      <c r="X7" s="38">
        <v>6910</v>
      </c>
      <c r="Y7" s="38">
        <v>78.81</v>
      </c>
      <c r="Z7" s="38">
        <v>73.069999999999993</v>
      </c>
      <c r="AA7" s="38">
        <v>70.8</v>
      </c>
      <c r="AB7" s="38">
        <v>65.41</v>
      </c>
      <c r="AC7" s="38">
        <v>70.08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9.23</v>
      </c>
      <c r="BJ7" s="38">
        <v>8.75</v>
      </c>
      <c r="BK7" s="38">
        <v>1451.54</v>
      </c>
      <c r="BL7" s="38">
        <v>1063.93</v>
      </c>
      <c r="BM7" s="38">
        <v>1060.8599999999999</v>
      </c>
      <c r="BN7" s="38">
        <v>1006.65</v>
      </c>
      <c r="BO7" s="38">
        <v>998.42</v>
      </c>
      <c r="BP7" s="38">
        <v>953.26</v>
      </c>
      <c r="BQ7" s="38">
        <v>58.43</v>
      </c>
      <c r="BR7" s="38">
        <v>51.6</v>
      </c>
      <c r="BS7" s="38">
        <v>48.09</v>
      </c>
      <c r="BT7" s="38">
        <v>41.35</v>
      </c>
      <c r="BU7" s="38">
        <v>46.19</v>
      </c>
      <c r="BV7" s="38">
        <v>33.58</v>
      </c>
      <c r="BW7" s="38">
        <v>46.26</v>
      </c>
      <c r="BX7" s="38">
        <v>45.81</v>
      </c>
      <c r="BY7" s="38">
        <v>43.43</v>
      </c>
      <c r="BZ7" s="38">
        <v>41.41</v>
      </c>
      <c r="CA7" s="38">
        <v>45.31</v>
      </c>
      <c r="CB7" s="38">
        <v>337.82</v>
      </c>
      <c r="CC7" s="38">
        <v>394.31</v>
      </c>
      <c r="CD7" s="38">
        <v>418.29</v>
      </c>
      <c r="CE7" s="38">
        <v>492.29</v>
      </c>
      <c r="CF7" s="38">
        <v>444.82</v>
      </c>
      <c r="CG7" s="38">
        <v>514.39</v>
      </c>
      <c r="CH7" s="38">
        <v>376.4</v>
      </c>
      <c r="CI7" s="38">
        <v>383.92</v>
      </c>
      <c r="CJ7" s="38">
        <v>400.44</v>
      </c>
      <c r="CK7" s="38">
        <v>417.56</v>
      </c>
      <c r="CL7" s="38">
        <v>379.91</v>
      </c>
      <c r="CM7" s="38">
        <v>35.729999999999997</v>
      </c>
      <c r="CN7" s="38">
        <v>34.229999999999997</v>
      </c>
      <c r="CO7" s="38">
        <v>34.15</v>
      </c>
      <c r="CP7" s="38">
        <v>33.28</v>
      </c>
      <c r="CQ7" s="38">
        <v>32.97</v>
      </c>
      <c r="CR7" s="38">
        <v>29.28</v>
      </c>
      <c r="CS7" s="38">
        <v>33.729999999999997</v>
      </c>
      <c r="CT7" s="38">
        <v>33.21</v>
      </c>
      <c r="CU7" s="38">
        <v>32.229999999999997</v>
      </c>
      <c r="CV7" s="38">
        <v>32.479999999999997</v>
      </c>
      <c r="CW7" s="38">
        <v>33.67</v>
      </c>
      <c r="CX7" s="38">
        <v>65.31</v>
      </c>
      <c r="CY7" s="38">
        <v>65.52</v>
      </c>
      <c r="CZ7" s="38">
        <v>65.59</v>
      </c>
      <c r="DA7" s="38">
        <v>65.739999999999995</v>
      </c>
      <c r="DB7" s="38">
        <v>65.959999999999994</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2021-02-05T02:26:05Z</cp:lastPrinted>
  <dcterms:created xsi:type="dcterms:W3CDTF">2020-12-04T03:11:40Z</dcterms:created>
  <dcterms:modified xsi:type="dcterms:W3CDTF">2021-02-05T02:26:06Z</dcterms:modified>
  <cp:category/>
</cp:coreProperties>
</file>