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KqRJqdmPT9cyxHM4ihIxvMVQXEe0MTnW59Trx0nOygCEZlHfbv5Ll0XxB5qJeImEzhXmfSIJ3Hlrvy7WO6dUA==" workbookSaltValue="xaA0cPFqQPd4Zm53eMYChA==" workbookSpinCount="100000" lockStructure="1"/>
  <bookViews>
    <workbookView xWindow="0" yWindow="0" windowWidth="15360" windowHeight="7635"/>
  </bookViews>
  <sheets>
    <sheet name="法適用_工業用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<sst xmlns="http://schemas.openxmlformats.org/spreadsheetml/2006/main" count="262" uniqueCount="106">
  <si>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</si>
  <si>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</si>
  <si>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</si>
  <si>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</si>
  <si>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</si>
  <si>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</si>
  <si>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</si>
  <si>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</si>
  <si>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</si>
  <si>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</si>
  <si>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</si>
  <si>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</si>
  <si>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</si>
  <si>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</si>
  <si>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</si>
  <si>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</si>
  <si>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</si>
  <si>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</si>
  <si>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</si>
  <si>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</si>
  <si>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</si>
  <si>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</si>
  <si>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</si>
  <si>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</si>
  <si>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</si>
  <si>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</si>
  <si>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</si>
  <si>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</si>
  <si>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</si>
  <si>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</si>
  <si>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</si>
  <si>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</si>
  <si>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</si>
  <si>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</si>
  <si>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</si>
  <si>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</si>
  <si>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</si>
  <si>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</si>
  <si>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</si>
  <si>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</si>
  <si>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</si>
  <si>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</si>
  <si>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</si>
  <si>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</si>
  <si>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</si>
  <si>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</si>
  <si>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</si>
  <si>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</si>
  <si>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</si>
  <si>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</si>
  <si>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</si>
  <si>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</si>
  <si>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</si>
  <si>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</si>
  <si>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</si>
  <si>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</si>
  <si>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</si>
  <si>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</si>
  <si>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</si>
  <si>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</si>
  <si>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</si>
  <si>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</si>
  <si>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</si>
  <si>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</si>
  <si>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</si>
  <si>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</si>
  <si>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</si>
  <si>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</si>
  <si>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</si>
  <si>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</si>
  <si>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</si>
  <si>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</si>
  <si>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</si>
  <si>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</si>
  <si>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</si>
  <si>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</si>
  <si>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</si>
  <si>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</si>
  <si>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</si>
  <si>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</si>
  <si>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</si>
  <si>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</si>
  <si>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</si>
  <si>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</si>
  <si>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</si>
  <si>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</si>
  <si>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</si>
  <si>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302082</t>
  </si>
  <si>
    <t>46</t>
  </si>
  <si>
    <t>02</t>
  </si>
  <si>
    <t>0</t>
  </si>
  <si>
    <t>000</t>
  </si>
  <si>
    <t>和歌山県　紀の川市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</si>
  <si>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</si>
  <si>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</si>
  <si>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</si>
  <si>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</si>
  <si>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</si>
  <si>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</si>
  <si>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</si>
  <si>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</si>
  <si>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</si>
  <si>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</si>
  <si>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全国・類似団体平均を下回っているものの、対前年度比2.28％と経年比較では増加傾向であるため、今後、計画的な更新が必要です。
②管路経年化率
　当市は比較的新しい管路が多い状況ですが、一部の管路において、数年後には耐用年数を経過する見込みであり、限られた財源の中で優先度を考慮し、計画的な更新を実施することが必要です。
③管路更新率
　当市の事業規模は極小規模であるため、緊急的な漏水対策等による更新以外は、計画的な更新を実施していませんが、今後、一部の管路において、数年後には耐用年数を経過する見込みであり、限られた財源の中で優先度を考慮し、計画的な更新を実施することが必要です。</t>
    <rPh sb="14" eb="16">
      <t>ゼンコク</t>
    </rPh>
    <rPh sb="17" eb="19">
      <t>ルイジ</t>
    </rPh>
    <rPh sb="19" eb="21">
      <t>ダンタイ</t>
    </rPh>
    <rPh sb="21" eb="23">
      <t>ヘイキン</t>
    </rPh>
    <rPh sb="24" eb="26">
      <t>シタマワ</t>
    </rPh>
    <rPh sb="34" eb="35">
      <t>タイ</t>
    </rPh>
    <rPh sb="35" eb="39">
      <t>ゼンネンドヒ</t>
    </rPh>
    <rPh sb="45" eb="47">
      <t>ケイネン</t>
    </rPh>
    <rPh sb="47" eb="49">
      <t>ヒカク</t>
    </rPh>
    <rPh sb="51" eb="53">
      <t>ゾウカ</t>
    </rPh>
    <rPh sb="53" eb="55">
      <t>ケイコウ</t>
    </rPh>
    <rPh sb="61" eb="63">
      <t>コンゴ</t>
    </rPh>
    <rPh sb="64" eb="67">
      <t>ケイカクテキ</t>
    </rPh>
    <rPh sb="68" eb="70">
      <t>コウシン</t>
    </rPh>
    <rPh sb="71" eb="73">
      <t>ヒツヨウ</t>
    </rPh>
    <rPh sb="86" eb="88">
      <t>トウシ</t>
    </rPh>
    <rPh sb="89" eb="92">
      <t>ヒカクテキ</t>
    </rPh>
    <rPh sb="92" eb="93">
      <t>アタラ</t>
    </rPh>
    <rPh sb="95" eb="97">
      <t>カンロ</t>
    </rPh>
    <rPh sb="98" eb="99">
      <t>オオ</t>
    </rPh>
    <rPh sb="100" eb="102">
      <t>ジョウキョウ</t>
    </rPh>
    <rPh sb="106" eb="108">
      <t>イチブ</t>
    </rPh>
    <rPh sb="116" eb="119">
      <t>スウネンゴ</t>
    </rPh>
    <rPh sb="126" eb="128">
      <t>ケイカ</t>
    </rPh>
    <rPh sb="130" eb="132">
      <t>ミコ</t>
    </rPh>
    <rPh sb="137" eb="138">
      <t>カギ</t>
    </rPh>
    <rPh sb="141" eb="143">
      <t>ザイゲン</t>
    </rPh>
    <rPh sb="144" eb="145">
      <t>ナカ</t>
    </rPh>
    <rPh sb="146" eb="149">
      <t>ユウセンド</t>
    </rPh>
    <rPh sb="150" eb="152">
      <t>コウリョ</t>
    </rPh>
    <rPh sb="154" eb="157">
      <t>ケイカクテキ</t>
    </rPh>
    <rPh sb="158" eb="160">
      <t>コウシン</t>
    </rPh>
    <rPh sb="161" eb="163">
      <t>ジッシ</t>
    </rPh>
    <rPh sb="168" eb="170">
      <t>ヒツヨウ</t>
    </rPh>
    <rPh sb="182" eb="184">
      <t>トウシ</t>
    </rPh>
    <rPh sb="185" eb="187">
      <t>ジギョウ</t>
    </rPh>
    <rPh sb="187" eb="189">
      <t>キボ</t>
    </rPh>
    <rPh sb="190" eb="192">
      <t>キョクショウ</t>
    </rPh>
    <rPh sb="192" eb="194">
      <t>キボ</t>
    </rPh>
    <rPh sb="200" eb="203">
      <t>キンキュウテキ</t>
    </rPh>
    <rPh sb="204" eb="206">
      <t>ロウスイ</t>
    </rPh>
    <rPh sb="206" eb="208">
      <t>タイサク</t>
    </rPh>
    <rPh sb="208" eb="209">
      <t>トウ</t>
    </rPh>
    <rPh sb="212" eb="214">
      <t>コウシン</t>
    </rPh>
    <rPh sb="214" eb="216">
      <t>イガイ</t>
    </rPh>
    <rPh sb="218" eb="221">
      <t>ケイカクテキ</t>
    </rPh>
    <rPh sb="222" eb="224">
      <t>コウシン</t>
    </rPh>
    <rPh sb="225" eb="227">
      <t>ジッシ</t>
    </rPh>
    <rPh sb="235" eb="237">
      <t>コンゴ</t>
    </rPh>
    <rPh sb="238" eb="240">
      <t>イチブ</t>
    </rPh>
    <rPh sb="241" eb="243">
      <t>カンロ</t>
    </rPh>
    <rPh sb="248" eb="251">
      <t>スウネンゴ</t>
    </rPh>
    <phoneticPr fontId="5"/>
  </si>
  <si>
    <t>　当市工業用水道事業における経営状況は、規模が極小であるため、給水収益の増減が経営に大きな影響を及ぼします。安定的で持続可能な経営を実現するためには、給水収益の確保が重要であるため、現在の契約水量維持を図りつつ、一般施策と協調しながら新たな給水先の確保や契約水量の増加を図る努力が必要です。
　また、安定的な事業経営と健全な資産を維持するためにも経営戦略を策定し、今後、老朽化が進む施設・管路の更新事業や耐震事業等の必要不可欠な投資事業の財源を確保するために、経費削減などの更なる効率化に努め、投資計画と財政計画の均衡を図りながら計画的な事業推進を図ります。</t>
    <rPh sb="3" eb="6">
      <t>コウギョウヨウ</t>
    </rPh>
    <rPh sb="20" eb="22">
      <t>キボ</t>
    </rPh>
    <rPh sb="23" eb="25">
      <t>キョクショウ</t>
    </rPh>
    <rPh sb="31" eb="33">
      <t>キュウスイ</t>
    </rPh>
    <rPh sb="33" eb="35">
      <t>シュウエキ</t>
    </rPh>
    <rPh sb="36" eb="38">
      <t>ゾウゲン</t>
    </rPh>
    <rPh sb="39" eb="41">
      <t>ケイエイ</t>
    </rPh>
    <rPh sb="42" eb="43">
      <t>オオ</t>
    </rPh>
    <rPh sb="45" eb="47">
      <t>エイキョウ</t>
    </rPh>
    <rPh sb="48" eb="49">
      <t>オヨ</t>
    </rPh>
    <rPh sb="54" eb="57">
      <t>アンテイテキ</t>
    </rPh>
    <rPh sb="58" eb="60">
      <t>ジゾク</t>
    </rPh>
    <rPh sb="60" eb="62">
      <t>カノウ</t>
    </rPh>
    <rPh sb="63" eb="65">
      <t>ケイエイ</t>
    </rPh>
    <rPh sb="66" eb="68">
      <t>ジツゲン</t>
    </rPh>
    <rPh sb="75" eb="77">
      <t>キュウスイ</t>
    </rPh>
    <rPh sb="77" eb="79">
      <t>シュウエキ</t>
    </rPh>
    <rPh sb="80" eb="82">
      <t>カクホ</t>
    </rPh>
    <rPh sb="83" eb="85">
      <t>ジュウヨウ</t>
    </rPh>
    <rPh sb="91" eb="93">
      <t>ゲンザイ</t>
    </rPh>
    <rPh sb="94" eb="96">
      <t>ケイヤク</t>
    </rPh>
    <rPh sb="96" eb="98">
      <t>スイリョウ</t>
    </rPh>
    <rPh sb="98" eb="100">
      <t>イジ</t>
    </rPh>
    <rPh sb="101" eb="102">
      <t>ハカ</t>
    </rPh>
    <rPh sb="117" eb="118">
      <t>アラ</t>
    </rPh>
    <rPh sb="120" eb="122">
      <t>キュウスイ</t>
    </rPh>
    <rPh sb="122" eb="123">
      <t>サキ</t>
    </rPh>
    <rPh sb="124" eb="126">
      <t>カクホ</t>
    </rPh>
    <rPh sb="127" eb="129">
      <t>ケイヤク</t>
    </rPh>
    <rPh sb="129" eb="131">
      <t>スイリョウ</t>
    </rPh>
    <rPh sb="132" eb="134">
      <t>ゾウカ</t>
    </rPh>
    <rPh sb="135" eb="136">
      <t>ハカ</t>
    </rPh>
    <rPh sb="137" eb="139">
      <t>ドリョク</t>
    </rPh>
    <rPh sb="140" eb="142">
      <t>ヒツヨウ</t>
    </rPh>
    <rPh sb="150" eb="153">
      <t>アンテイテキ</t>
    </rPh>
    <rPh sb="154" eb="156">
      <t>ジギョウ</t>
    </rPh>
    <rPh sb="156" eb="158">
      <t>ケイエイ</t>
    </rPh>
    <rPh sb="159" eb="161">
      <t>ケンゼン</t>
    </rPh>
    <rPh sb="162" eb="164">
      <t>シサン</t>
    </rPh>
    <rPh sb="165" eb="167">
      <t>イジ</t>
    </rPh>
    <rPh sb="189" eb="190">
      <t>スス</t>
    </rPh>
    <rPh sb="194" eb="196">
      <t>カンロ</t>
    </rPh>
    <rPh sb="230" eb="232">
      <t>ケイヒ</t>
    </rPh>
    <rPh sb="232" eb="234">
      <t>サクゲン</t>
    </rPh>
    <rPh sb="252" eb="254">
      <t>ザイセイ</t>
    </rPh>
    <phoneticPr fontId="5"/>
  </si>
  <si>
    <t xml:space="preserve">①経常収支比率
　平成30年度においては、100％以上で全国・類似団体平均も上回っています。また、人件費等の経費削減努力により対前年度比15.47％の増加となっています。
②累積欠損金比率は発生していません。
③流動比率
　平成30年度は類似団体の平均値を下回っていますが、企業債の償還が進んだことで対前年度比26.76％の増加となっています。
④企業債残高対給水収益比率
　平成30年度は、対前年度比▲44.79％と減少傾向となっているものの、全国・類似団体平均と比較すると企業債残高が多額となっています。今後、企業債の償還が進むことで当該比率の減少も予想されますが、今後の更新計画に備えた計画的な企業債の活用が必要です。
⑤料金回収率
　上記①と同様、人件費等の経費削減努力により対前年度比16.13％の増加となっています。
⑥給水原価
　上記①と同様、人件費等の経費削減努力により対前年度比7.15円の減少となっています。
⑦施設利用率
　類似団体平均より高いものの、全国平均より低い状況であるため、新たな給水先の確保や更新時に施設規模の見直しを検討することも必要です。
⑧契約率
　類似団体平均より高いものの、全国平均より低い状況であるため、新たな給水先の確保や更新時に施設規模の見直しを検討することも必要です。
</t>
    <rPh sb="25" eb="27">
      <t>イジョウ</t>
    </rPh>
    <rPh sb="28" eb="30">
      <t>ゼンコク</t>
    </rPh>
    <rPh sb="31" eb="33">
      <t>ルイジ</t>
    </rPh>
    <rPh sb="33" eb="35">
      <t>ダンタイ</t>
    </rPh>
    <rPh sb="35" eb="37">
      <t>ヘイキン</t>
    </rPh>
    <rPh sb="38" eb="40">
      <t>ウワマワ</t>
    </rPh>
    <rPh sb="49" eb="52">
      <t>ジンケンヒ</t>
    </rPh>
    <rPh sb="52" eb="53">
      <t>トウ</t>
    </rPh>
    <rPh sb="54" eb="56">
      <t>ケイヒ</t>
    </rPh>
    <rPh sb="56" eb="58">
      <t>サクゲン</t>
    </rPh>
    <rPh sb="58" eb="60">
      <t>ドリョク</t>
    </rPh>
    <rPh sb="63" eb="64">
      <t>タイ</t>
    </rPh>
    <rPh sb="64" eb="68">
      <t>ゼンネンドヒ</t>
    </rPh>
    <rPh sb="75" eb="77">
      <t>ゾウカ</t>
    </rPh>
    <rPh sb="87" eb="89">
      <t>ルイセキ</t>
    </rPh>
    <rPh sb="89" eb="92">
      <t>ケッソンキン</t>
    </rPh>
    <rPh sb="92" eb="94">
      <t>ヒリツ</t>
    </rPh>
    <rPh sb="95" eb="97">
      <t>ハッセイ</t>
    </rPh>
    <rPh sb="128" eb="129">
      <t>シタ</t>
    </rPh>
    <rPh sb="137" eb="139">
      <t>キギョウ</t>
    </rPh>
    <rPh sb="139" eb="140">
      <t>サイ</t>
    </rPh>
    <rPh sb="141" eb="143">
      <t>ショウカン</t>
    </rPh>
    <rPh sb="144" eb="145">
      <t>スス</t>
    </rPh>
    <rPh sb="150" eb="151">
      <t>タイ</t>
    </rPh>
    <rPh sb="151" eb="155">
      <t>ゼンネンドヒ</t>
    </rPh>
    <rPh sb="162" eb="164">
      <t>ゾウカ</t>
    </rPh>
    <rPh sb="188" eb="190">
      <t>ヘイセイ</t>
    </rPh>
    <rPh sb="192" eb="194">
      <t>ネンド</t>
    </rPh>
    <rPh sb="196" eb="197">
      <t>タイ</t>
    </rPh>
    <rPh sb="197" eb="201">
      <t>ゼンネンドヒ</t>
    </rPh>
    <rPh sb="209" eb="211">
      <t>ゲンショウ</t>
    </rPh>
    <rPh sb="211" eb="213">
      <t>ケイコウ</t>
    </rPh>
    <rPh sb="223" eb="225">
      <t>ゼンコク</t>
    </rPh>
    <rPh sb="226" eb="228">
      <t>ルイジ</t>
    </rPh>
    <rPh sb="228" eb="230">
      <t>ダンタイ</t>
    </rPh>
    <rPh sb="230" eb="232">
      <t>ヘイキン</t>
    </rPh>
    <rPh sb="233" eb="235">
      <t>ヒカク</t>
    </rPh>
    <rPh sb="254" eb="256">
      <t>コンゴ</t>
    </rPh>
    <rPh sb="257" eb="259">
      <t>キギョウ</t>
    </rPh>
    <rPh sb="259" eb="260">
      <t>サイ</t>
    </rPh>
    <rPh sb="261" eb="263">
      <t>ショウカン</t>
    </rPh>
    <rPh sb="264" eb="265">
      <t>スス</t>
    </rPh>
    <rPh sb="269" eb="271">
      <t>トウガイ</t>
    </rPh>
    <rPh sb="271" eb="273">
      <t>ヒリツ</t>
    </rPh>
    <rPh sb="274" eb="276">
      <t>ゲンショウ</t>
    </rPh>
    <rPh sb="277" eb="279">
      <t>ヨソウ</t>
    </rPh>
    <rPh sb="285" eb="287">
      <t>コンゴ</t>
    </rPh>
    <rPh sb="288" eb="290">
      <t>コウシン</t>
    </rPh>
    <rPh sb="290" eb="292">
      <t>ケイカク</t>
    </rPh>
    <rPh sb="293" eb="294">
      <t>ソナ</t>
    </rPh>
    <rPh sb="296" eb="299">
      <t>ケイカクテキ</t>
    </rPh>
    <rPh sb="300" eb="302">
      <t>キギョウ</t>
    </rPh>
    <rPh sb="302" eb="303">
      <t>サイ</t>
    </rPh>
    <rPh sb="304" eb="306">
      <t>カツヨウ</t>
    </rPh>
    <rPh sb="307" eb="309">
      <t>ヒツヨウ</t>
    </rPh>
    <rPh sb="321" eb="323">
      <t>ジョウキ</t>
    </rPh>
    <rPh sb="325" eb="327">
      <t>ドウヨウ</t>
    </rPh>
    <rPh sb="328" eb="332">
      <t>ジンケンヒトウ</t>
    </rPh>
    <rPh sb="333" eb="335">
      <t>ケイヒ</t>
    </rPh>
    <rPh sb="335" eb="337">
      <t>サクゲン</t>
    </rPh>
    <rPh sb="337" eb="339">
      <t>ドリョク</t>
    </rPh>
    <rPh sb="342" eb="343">
      <t>タイ</t>
    </rPh>
    <rPh sb="343" eb="347">
      <t>ゼンネンドヒ</t>
    </rPh>
    <rPh sb="354" eb="356">
      <t>ゾウカ</t>
    </rPh>
    <rPh sb="366" eb="368">
      <t>キュウスイ</t>
    </rPh>
    <rPh sb="368" eb="370">
      <t>ゲンカ</t>
    </rPh>
    <rPh sb="372" eb="374">
      <t>ジョウキ</t>
    </rPh>
    <rPh sb="376" eb="378">
      <t>ドウヨウ</t>
    </rPh>
    <rPh sb="379" eb="383">
      <t>ジンケンヒトウ</t>
    </rPh>
    <rPh sb="384" eb="386">
      <t>ケイヒ</t>
    </rPh>
    <rPh sb="386" eb="388">
      <t>サクゲン</t>
    </rPh>
    <rPh sb="388" eb="390">
      <t>ドリョク</t>
    </rPh>
    <rPh sb="393" eb="394">
      <t>タイ</t>
    </rPh>
    <rPh sb="394" eb="398">
      <t>ゼンネンドヒ</t>
    </rPh>
    <rPh sb="402" eb="403">
      <t>エン</t>
    </rPh>
    <rPh sb="404" eb="406">
      <t>ゲンショウ</t>
    </rPh>
    <rPh sb="427" eb="429">
      <t>ヘイキン</t>
    </rPh>
    <rPh sb="431" eb="432">
      <t>タカ</t>
    </rPh>
    <rPh sb="437" eb="439">
      <t>ゼンコク</t>
    </rPh>
    <rPh sb="439" eb="441">
      <t>ヘイキン</t>
    </rPh>
    <rPh sb="443" eb="444">
      <t>ヒク</t>
    </rPh>
    <rPh sb="445" eb="447">
      <t>ジョウキョウ</t>
    </rPh>
    <rPh sb="453" eb="454">
      <t>アラ</t>
    </rPh>
    <rPh sb="456" eb="458">
      <t>キュウスイ</t>
    </rPh>
    <rPh sb="458" eb="459">
      <t>サキ</t>
    </rPh>
    <rPh sb="460" eb="462">
      <t>カクホ</t>
    </rPh>
    <rPh sb="463" eb="466">
      <t>コウシンジ</t>
    </rPh>
    <rPh sb="467" eb="469">
      <t>シセツ</t>
    </rPh>
    <rPh sb="469" eb="471">
      <t>キボ</t>
    </rPh>
    <rPh sb="472" eb="474">
      <t>ミナオ</t>
    </rPh>
    <rPh sb="476" eb="478">
      <t>ケントウ</t>
    </rPh>
    <rPh sb="483" eb="485">
      <t>ヒツヨウ</t>
    </rPh>
    <rPh sb="490" eb="492">
      <t>ケイヤク</t>
    </rPh>
    <rPh sb="499" eb="501">
      <t>ヘイキン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</si>
</sst>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30.63</c:v>
                </c:pt>
                <c:pt idx="1">
                  <c:v>32.68</c:v>
                </c:pt>
                <c:pt idx="2">
                  <c:v>34.96</c:v>
                </c:pt>
                <c:pt idx="3">
                  <c:v>37.24</c:v>
                </c:pt>
                <c:pt idx="4">
                  <c:v>39.520000000000003</c:v>
                </c:pt>
              </c:numCache>
            </c:numRef>
          </c:val>
          <c:extLst xmlns:c16r2="http://schemas.microsoft.com/office/drawing/2015/06/chart">
            <c:ext xmlns:c16="http://schemas.microsoft.com/office/drawing/2014/chart" uri="{C3380CC4-5D6E-409C-BE32-E72D297353CC}">
              <c16:uniqueId val="{00000000-9C74-4D8E-BCE8-67E091600B9E}"/>
            </c:ext>
          </c:extLst>
        </c:ser>
        <c:dLbls>
          <c:showLegendKey val="0"/>
          <c:showVal val="0"/>
          <c:showCatName val="0"/>
          <c:showSerName val="0"/>
          <c:showPercent val="0"/>
          <c:showBubbleSize val="0"/>
        </c:dLbls>
        <c:gapWidth val="150"/>
        <c:axId val="148383232"/>
        <c:axId val="14838515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xmlns:c16r2="http://schemas.microsoft.com/office/drawing/2015/06/chart">
            <c:ext xmlns:c16="http://schemas.microsoft.com/office/drawing/2014/chart" uri="{C3380CC4-5D6E-409C-BE32-E72D297353CC}">
              <c16:uniqueId val="{00000001-9C74-4D8E-BCE8-67E091600B9E}"/>
            </c:ext>
          </c:extLst>
        </c:ser>
        <c:dLbls>
          <c:showLegendKey val="0"/>
          <c:showVal val="0"/>
          <c:showCatName val="0"/>
          <c:showSerName val="0"/>
          <c:showPercent val="0"/>
          <c:showBubbleSize val="0"/>
        </c:dLbls>
        <c:marker val="1"/>
        <c:smooth val="0"/>
        <c:axId val="148383232"/>
        <c:axId val="148385152"/>
      </c:lineChart>
      <c:dateAx>
        <c:axId val="148383232"/>
        <c:scaling>
          <c:orientation val="minMax"/>
        </c:scaling>
        <c:delete val="1"/>
        <c:axPos val="b"/>
        <c:numFmt formatCode="ge" sourceLinked="1"/>
        <c:majorTickMark val="none"/>
        <c:minorTickMark val="none"/>
        <c:tickLblPos val="none"/>
        <c:crossAx val="148385152"/>
        <c:crosses val="autoZero"/>
        <c:auto val="1"/>
        <c:lblOffset val="100"/>
        <c:baseTimeUnit val="years"/>
      </c:dateAx>
      <c:valAx>
        <c:axId val="1483851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83832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69-4328-8064-732D84448560}"/>
            </c:ext>
          </c:extLst>
        </c:ser>
        <c:dLbls>
          <c:showLegendKey val="0"/>
          <c:showVal val="0"/>
          <c:showCatName val="0"/>
          <c:showSerName val="0"/>
          <c:showPercent val="0"/>
          <c:showBubbleSize val="0"/>
        </c:dLbls>
        <c:gapWidth val="150"/>
        <c:axId val="150083840"/>
        <c:axId val="15009420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xmlns:c16r2="http://schemas.microsoft.com/office/drawing/2015/06/chart">
            <c:ext xmlns:c16="http://schemas.microsoft.com/office/drawing/2014/chart" uri="{C3380CC4-5D6E-409C-BE32-E72D297353CC}">
              <c16:uniqueId val="{00000001-CC69-4328-8064-732D84448560}"/>
            </c:ext>
          </c:extLst>
        </c:ser>
        <c:dLbls>
          <c:showLegendKey val="0"/>
          <c:showVal val="0"/>
          <c:showCatName val="0"/>
          <c:showSerName val="0"/>
          <c:showPercent val="0"/>
          <c:showBubbleSize val="0"/>
        </c:dLbls>
        <c:marker val="1"/>
        <c:smooth val="0"/>
        <c:axId val="150083840"/>
        <c:axId val="150094208"/>
      </c:lineChart>
      <c:dateAx>
        <c:axId val="150083840"/>
        <c:scaling>
          <c:orientation val="minMax"/>
        </c:scaling>
        <c:delete val="1"/>
        <c:axPos val="b"/>
        <c:numFmt formatCode="ge" sourceLinked="1"/>
        <c:majorTickMark val="none"/>
        <c:minorTickMark val="none"/>
        <c:tickLblPos val="none"/>
        <c:crossAx val="150094208"/>
        <c:crosses val="autoZero"/>
        <c:auto val="1"/>
        <c:lblOffset val="100"/>
        <c:baseTimeUnit val="years"/>
      </c:dateAx>
      <c:valAx>
        <c:axId val="1500942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00838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122.62</c:v>
                </c:pt>
                <c:pt idx="1">
                  <c:v>125.85</c:v>
                </c:pt>
                <c:pt idx="2">
                  <c:v>123.26</c:v>
                </c:pt>
                <c:pt idx="3">
                  <c:v>127.97</c:v>
                </c:pt>
                <c:pt idx="4">
                  <c:v>143.44</c:v>
                </c:pt>
              </c:numCache>
            </c:numRef>
          </c:val>
          <c:extLst xmlns:c16r2="http://schemas.microsoft.com/office/drawing/2015/06/chart">
            <c:ext xmlns:c16="http://schemas.microsoft.com/office/drawing/2014/chart" uri="{C3380CC4-5D6E-409C-BE32-E72D297353CC}">
              <c16:uniqueId val="{00000000-EBDA-4CCA-83D7-1EA3D52ED5DD}"/>
            </c:ext>
          </c:extLst>
        </c:ser>
        <c:dLbls>
          <c:showLegendKey val="0"/>
          <c:showVal val="0"/>
          <c:showCatName val="0"/>
          <c:showSerName val="0"/>
          <c:showPercent val="0"/>
          <c:showBubbleSize val="0"/>
        </c:dLbls>
        <c:gapWidth val="150"/>
        <c:axId val="150108032"/>
        <c:axId val="150130688"/>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xmlns:c16r2="http://schemas.microsoft.com/office/drawing/2015/06/chart">
            <c:ext xmlns:c16="http://schemas.microsoft.com/office/drawing/2014/chart" uri="{C3380CC4-5D6E-409C-BE32-E72D297353CC}">
              <c16:uniqueId val="{00000001-EBDA-4CCA-83D7-1EA3D52ED5DD}"/>
            </c:ext>
          </c:extLst>
        </c:ser>
        <c:dLbls>
          <c:showLegendKey val="0"/>
          <c:showVal val="0"/>
          <c:showCatName val="0"/>
          <c:showSerName val="0"/>
          <c:showPercent val="0"/>
          <c:showBubbleSize val="0"/>
        </c:dLbls>
        <c:marker val="1"/>
        <c:smooth val="0"/>
        <c:axId val="150108032"/>
        <c:axId val="150130688"/>
      </c:lineChart>
      <c:dateAx>
        <c:axId val="150108032"/>
        <c:scaling>
          <c:orientation val="minMax"/>
        </c:scaling>
        <c:delete val="1"/>
        <c:axPos val="b"/>
        <c:numFmt formatCode="ge" sourceLinked="1"/>
        <c:majorTickMark val="none"/>
        <c:minorTickMark val="none"/>
        <c:tickLblPos val="none"/>
        <c:crossAx val="150130688"/>
        <c:crosses val="autoZero"/>
        <c:auto val="1"/>
        <c:lblOffset val="100"/>
        <c:baseTimeUnit val="years"/>
      </c:dateAx>
      <c:valAx>
        <c:axId val="1501306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01080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7E-41C5-B603-0FFB2DD8406A}"/>
            </c:ext>
          </c:extLst>
        </c:ser>
        <c:dLbls>
          <c:showLegendKey val="0"/>
          <c:showVal val="0"/>
          <c:showCatName val="0"/>
          <c:showSerName val="0"/>
          <c:showPercent val="0"/>
          <c:showBubbleSize val="0"/>
        </c:dLbls>
        <c:gapWidth val="150"/>
        <c:axId val="149235200"/>
        <c:axId val="149237120"/>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xmlns:c16r2="http://schemas.microsoft.com/office/drawing/2015/06/chart">
            <c:ext xmlns:c16="http://schemas.microsoft.com/office/drawing/2014/chart" uri="{C3380CC4-5D6E-409C-BE32-E72D297353CC}">
              <c16:uniqueId val="{00000001-A97E-41C5-B603-0FFB2DD8406A}"/>
            </c:ext>
          </c:extLst>
        </c:ser>
        <c:dLbls>
          <c:showLegendKey val="0"/>
          <c:showVal val="0"/>
          <c:showCatName val="0"/>
          <c:showSerName val="0"/>
          <c:showPercent val="0"/>
          <c:showBubbleSize val="0"/>
        </c:dLbls>
        <c:marker val="1"/>
        <c:smooth val="0"/>
        <c:axId val="149235200"/>
        <c:axId val="149237120"/>
      </c:lineChart>
      <c:dateAx>
        <c:axId val="149235200"/>
        <c:scaling>
          <c:orientation val="minMax"/>
        </c:scaling>
        <c:delete val="1"/>
        <c:axPos val="b"/>
        <c:numFmt formatCode="ge" sourceLinked="1"/>
        <c:majorTickMark val="none"/>
        <c:minorTickMark val="none"/>
        <c:tickLblPos val="none"/>
        <c:crossAx val="149237120"/>
        <c:crosses val="autoZero"/>
        <c:auto val="1"/>
        <c:lblOffset val="100"/>
        <c:baseTimeUnit val="years"/>
      </c:dateAx>
      <c:valAx>
        <c:axId val="1492371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2352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22.02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8C-48DD-AE4E-028F99E9D828}"/>
            </c:ext>
          </c:extLst>
        </c:ser>
        <c:dLbls>
          <c:showLegendKey val="0"/>
          <c:showVal val="0"/>
          <c:showCatName val="0"/>
          <c:showSerName val="0"/>
          <c:showPercent val="0"/>
          <c:showBubbleSize val="0"/>
        </c:dLbls>
        <c:gapWidth val="150"/>
        <c:axId val="149288064"/>
        <c:axId val="14928998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xmlns:c16r2="http://schemas.microsoft.com/office/drawing/2015/06/chart">
            <c:ext xmlns:c16="http://schemas.microsoft.com/office/drawing/2014/chart" uri="{C3380CC4-5D6E-409C-BE32-E72D297353CC}">
              <c16:uniqueId val="{00000001-088C-48DD-AE4E-028F99E9D828}"/>
            </c:ext>
          </c:extLst>
        </c:ser>
        <c:dLbls>
          <c:showLegendKey val="0"/>
          <c:showVal val="0"/>
          <c:showCatName val="0"/>
          <c:showSerName val="0"/>
          <c:showPercent val="0"/>
          <c:showBubbleSize val="0"/>
        </c:dLbls>
        <c:marker val="1"/>
        <c:smooth val="0"/>
        <c:axId val="149288064"/>
        <c:axId val="149289984"/>
      </c:lineChart>
      <c:dateAx>
        <c:axId val="149288064"/>
        <c:scaling>
          <c:orientation val="minMax"/>
        </c:scaling>
        <c:delete val="1"/>
        <c:axPos val="b"/>
        <c:numFmt formatCode="ge" sourceLinked="1"/>
        <c:majorTickMark val="none"/>
        <c:minorTickMark val="none"/>
        <c:tickLblPos val="none"/>
        <c:crossAx val="149289984"/>
        <c:crosses val="autoZero"/>
        <c:auto val="1"/>
        <c:lblOffset val="100"/>
        <c:baseTimeUnit val="years"/>
      </c:dateAx>
      <c:valAx>
        <c:axId val="1492899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2880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425.71</c:v>
                </c:pt>
                <c:pt idx="1">
                  <c:v>544.23</c:v>
                </c:pt>
                <c:pt idx="2">
                  <c:v>639.54</c:v>
                </c:pt>
                <c:pt idx="3">
                  <c:v>721.06</c:v>
                </c:pt>
                <c:pt idx="4">
                  <c:v>747.82</c:v>
                </c:pt>
              </c:numCache>
            </c:numRef>
          </c:val>
          <c:extLst xmlns:c16r2="http://schemas.microsoft.com/office/drawing/2015/06/chart">
            <c:ext xmlns:c16="http://schemas.microsoft.com/office/drawing/2014/chart" uri="{C3380CC4-5D6E-409C-BE32-E72D297353CC}">
              <c16:uniqueId val="{00000000-E8C9-4FE0-B0F3-A5261BE33FA1}"/>
            </c:ext>
          </c:extLst>
        </c:ser>
        <c:dLbls>
          <c:showLegendKey val="0"/>
          <c:showVal val="0"/>
          <c:showCatName val="0"/>
          <c:showSerName val="0"/>
          <c:showPercent val="0"/>
          <c:showBubbleSize val="0"/>
        </c:dLbls>
        <c:gapWidth val="150"/>
        <c:axId val="149387520"/>
        <c:axId val="14939788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xmlns:c16r2="http://schemas.microsoft.com/office/drawing/2015/06/chart">
            <c:ext xmlns:c16="http://schemas.microsoft.com/office/drawing/2014/chart" uri="{C3380CC4-5D6E-409C-BE32-E72D297353CC}">
              <c16:uniqueId val="{00000001-E8C9-4FE0-B0F3-A5261BE33FA1}"/>
            </c:ext>
          </c:extLst>
        </c:ser>
        <c:dLbls>
          <c:showLegendKey val="0"/>
          <c:showVal val="0"/>
          <c:showCatName val="0"/>
          <c:showSerName val="0"/>
          <c:showPercent val="0"/>
          <c:showBubbleSize val="0"/>
        </c:dLbls>
        <c:marker val="1"/>
        <c:smooth val="0"/>
        <c:axId val="149387520"/>
        <c:axId val="149397888"/>
      </c:lineChart>
      <c:dateAx>
        <c:axId val="149387520"/>
        <c:scaling>
          <c:orientation val="minMax"/>
        </c:scaling>
        <c:delete val="1"/>
        <c:axPos val="b"/>
        <c:numFmt formatCode="ge" sourceLinked="1"/>
        <c:majorTickMark val="none"/>
        <c:minorTickMark val="none"/>
        <c:tickLblPos val="none"/>
        <c:crossAx val="149397888"/>
        <c:crosses val="autoZero"/>
        <c:auto val="1"/>
        <c:lblOffset val="100"/>
        <c:baseTimeUnit val="years"/>
      </c:dateAx>
      <c:valAx>
        <c:axId val="1493978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3875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910.44</c:v>
                </c:pt>
                <c:pt idx="1">
                  <c:v>884.4</c:v>
                </c:pt>
                <c:pt idx="2">
                  <c:v>838.66</c:v>
                </c:pt>
                <c:pt idx="3">
                  <c:v>784.53</c:v>
                </c:pt>
                <c:pt idx="4">
                  <c:v>739.74</c:v>
                </c:pt>
              </c:numCache>
            </c:numRef>
          </c:val>
          <c:extLst xmlns:c16r2="http://schemas.microsoft.com/office/drawing/2015/06/chart">
            <c:ext xmlns:c16="http://schemas.microsoft.com/office/drawing/2014/chart" uri="{C3380CC4-5D6E-409C-BE32-E72D297353CC}">
              <c16:uniqueId val="{00000000-F550-4880-A77C-552757B81FD7}"/>
            </c:ext>
          </c:extLst>
        </c:ser>
        <c:dLbls>
          <c:showLegendKey val="0"/>
          <c:showVal val="0"/>
          <c:showCatName val="0"/>
          <c:showSerName val="0"/>
          <c:showPercent val="0"/>
          <c:showBubbleSize val="0"/>
        </c:dLbls>
        <c:gapWidth val="150"/>
        <c:axId val="149420288"/>
        <c:axId val="14975424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xmlns:c16r2="http://schemas.microsoft.com/office/drawing/2015/06/chart">
            <c:ext xmlns:c16="http://schemas.microsoft.com/office/drawing/2014/chart" uri="{C3380CC4-5D6E-409C-BE32-E72D297353CC}">
              <c16:uniqueId val="{00000001-F550-4880-A77C-552757B81FD7}"/>
            </c:ext>
          </c:extLst>
        </c:ser>
        <c:dLbls>
          <c:showLegendKey val="0"/>
          <c:showVal val="0"/>
          <c:showCatName val="0"/>
          <c:showSerName val="0"/>
          <c:showPercent val="0"/>
          <c:showBubbleSize val="0"/>
        </c:dLbls>
        <c:marker val="1"/>
        <c:smooth val="0"/>
        <c:axId val="149420288"/>
        <c:axId val="149754240"/>
      </c:lineChart>
      <c:dateAx>
        <c:axId val="149420288"/>
        <c:scaling>
          <c:orientation val="minMax"/>
        </c:scaling>
        <c:delete val="1"/>
        <c:axPos val="b"/>
        <c:numFmt formatCode="ge" sourceLinked="1"/>
        <c:majorTickMark val="none"/>
        <c:minorTickMark val="none"/>
        <c:tickLblPos val="none"/>
        <c:crossAx val="149754240"/>
        <c:crosses val="autoZero"/>
        <c:auto val="1"/>
        <c:lblOffset val="100"/>
        <c:baseTimeUnit val="years"/>
      </c:dateAx>
      <c:valAx>
        <c:axId val="1497542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4202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124.21</c:v>
                </c:pt>
                <c:pt idx="1">
                  <c:v>122.8</c:v>
                </c:pt>
                <c:pt idx="2">
                  <c:v>123.95</c:v>
                </c:pt>
                <c:pt idx="3">
                  <c:v>123.6</c:v>
                </c:pt>
                <c:pt idx="4">
                  <c:v>139.72999999999999</c:v>
                </c:pt>
              </c:numCache>
            </c:numRef>
          </c:val>
          <c:extLst xmlns:c16r2="http://schemas.microsoft.com/office/drawing/2015/06/chart">
            <c:ext xmlns:c16="http://schemas.microsoft.com/office/drawing/2014/chart" uri="{C3380CC4-5D6E-409C-BE32-E72D297353CC}">
              <c16:uniqueId val="{00000000-99E8-4BEE-BE9D-DE4596446EC8}"/>
            </c:ext>
          </c:extLst>
        </c:ser>
        <c:dLbls>
          <c:showLegendKey val="0"/>
          <c:showVal val="0"/>
          <c:showCatName val="0"/>
          <c:showSerName val="0"/>
          <c:showPercent val="0"/>
          <c:showBubbleSize val="0"/>
        </c:dLbls>
        <c:gapWidth val="150"/>
        <c:axId val="149813120"/>
        <c:axId val="14981939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xmlns:c16r2="http://schemas.microsoft.com/office/drawing/2015/06/chart">
            <c:ext xmlns:c16="http://schemas.microsoft.com/office/drawing/2014/chart" uri="{C3380CC4-5D6E-409C-BE32-E72D297353CC}">
              <c16:uniqueId val="{00000001-99E8-4BEE-BE9D-DE4596446EC8}"/>
            </c:ext>
          </c:extLst>
        </c:ser>
        <c:dLbls>
          <c:showLegendKey val="0"/>
          <c:showVal val="0"/>
          <c:showCatName val="0"/>
          <c:showSerName val="0"/>
          <c:showPercent val="0"/>
          <c:showBubbleSize val="0"/>
        </c:dLbls>
        <c:marker val="1"/>
        <c:smooth val="0"/>
        <c:axId val="149813120"/>
        <c:axId val="149819392"/>
      </c:lineChart>
      <c:dateAx>
        <c:axId val="149813120"/>
        <c:scaling>
          <c:orientation val="minMax"/>
        </c:scaling>
        <c:delete val="1"/>
        <c:axPos val="b"/>
        <c:numFmt formatCode="ge" sourceLinked="1"/>
        <c:majorTickMark val="none"/>
        <c:minorTickMark val="none"/>
        <c:tickLblPos val="none"/>
        <c:crossAx val="149819392"/>
        <c:crosses val="autoZero"/>
        <c:auto val="1"/>
        <c:lblOffset val="100"/>
        <c:baseTimeUnit val="years"/>
      </c:dateAx>
      <c:valAx>
        <c:axId val="1498193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8131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61.97</c:v>
                </c:pt>
                <c:pt idx="1">
                  <c:v>62.61</c:v>
                </c:pt>
                <c:pt idx="2">
                  <c:v>61.95</c:v>
                </c:pt>
                <c:pt idx="3">
                  <c:v>62.13</c:v>
                </c:pt>
                <c:pt idx="4">
                  <c:v>54.98</c:v>
                </c:pt>
              </c:numCache>
            </c:numRef>
          </c:val>
          <c:extLst xmlns:c16r2="http://schemas.microsoft.com/office/drawing/2015/06/chart">
            <c:ext xmlns:c16="http://schemas.microsoft.com/office/drawing/2014/chart" uri="{C3380CC4-5D6E-409C-BE32-E72D297353CC}">
              <c16:uniqueId val="{00000000-C9A1-4BA0-8A2F-F2958AC55766}"/>
            </c:ext>
          </c:extLst>
        </c:ser>
        <c:dLbls>
          <c:showLegendKey val="0"/>
          <c:showVal val="0"/>
          <c:showCatName val="0"/>
          <c:showSerName val="0"/>
          <c:showPercent val="0"/>
          <c:showBubbleSize val="0"/>
        </c:dLbls>
        <c:gapWidth val="150"/>
        <c:axId val="149868544"/>
        <c:axId val="14987046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xmlns:c16r2="http://schemas.microsoft.com/office/drawing/2015/06/chart">
            <c:ext xmlns:c16="http://schemas.microsoft.com/office/drawing/2014/chart" uri="{C3380CC4-5D6E-409C-BE32-E72D297353CC}">
              <c16:uniqueId val="{00000001-C9A1-4BA0-8A2F-F2958AC55766}"/>
            </c:ext>
          </c:extLst>
        </c:ser>
        <c:dLbls>
          <c:showLegendKey val="0"/>
          <c:showVal val="0"/>
          <c:showCatName val="0"/>
          <c:showSerName val="0"/>
          <c:showPercent val="0"/>
          <c:showBubbleSize val="0"/>
        </c:dLbls>
        <c:marker val="1"/>
        <c:smooth val="0"/>
        <c:axId val="149868544"/>
        <c:axId val="149870464"/>
      </c:lineChart>
      <c:dateAx>
        <c:axId val="149868544"/>
        <c:scaling>
          <c:orientation val="minMax"/>
        </c:scaling>
        <c:delete val="1"/>
        <c:axPos val="b"/>
        <c:numFmt formatCode="ge" sourceLinked="1"/>
        <c:majorTickMark val="none"/>
        <c:minorTickMark val="none"/>
        <c:tickLblPos val="none"/>
        <c:crossAx val="149870464"/>
        <c:crosses val="autoZero"/>
        <c:auto val="1"/>
        <c:lblOffset val="100"/>
        <c:baseTimeUnit val="years"/>
      </c:dateAx>
      <c:valAx>
        <c:axId val="1498704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8685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54.48</c:v>
                </c:pt>
                <c:pt idx="1">
                  <c:v>53.22</c:v>
                </c:pt>
                <c:pt idx="2">
                  <c:v>51.52</c:v>
                </c:pt>
                <c:pt idx="3">
                  <c:v>53.48</c:v>
                </c:pt>
                <c:pt idx="4">
                  <c:v>53.3</c:v>
                </c:pt>
              </c:numCache>
            </c:numRef>
          </c:val>
          <c:extLst xmlns:c16r2="http://schemas.microsoft.com/office/drawing/2015/06/chart">
            <c:ext xmlns:c16="http://schemas.microsoft.com/office/drawing/2014/chart" uri="{C3380CC4-5D6E-409C-BE32-E72D297353CC}">
              <c16:uniqueId val="{00000000-BC55-4FC4-81CC-1809FA306CBF}"/>
            </c:ext>
          </c:extLst>
        </c:ser>
        <c:dLbls>
          <c:showLegendKey val="0"/>
          <c:showVal val="0"/>
          <c:showCatName val="0"/>
          <c:showSerName val="0"/>
          <c:showPercent val="0"/>
          <c:showBubbleSize val="0"/>
        </c:dLbls>
        <c:gapWidth val="150"/>
        <c:axId val="149962112"/>
        <c:axId val="14997248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xmlns:c16r2="http://schemas.microsoft.com/office/drawing/2015/06/chart">
            <c:ext xmlns:c16="http://schemas.microsoft.com/office/drawing/2014/chart" uri="{C3380CC4-5D6E-409C-BE32-E72D297353CC}">
              <c16:uniqueId val="{00000001-BC55-4FC4-81CC-1809FA306CBF}"/>
            </c:ext>
          </c:extLst>
        </c:ser>
        <c:dLbls>
          <c:showLegendKey val="0"/>
          <c:showVal val="0"/>
          <c:showCatName val="0"/>
          <c:showSerName val="0"/>
          <c:showPercent val="0"/>
          <c:showBubbleSize val="0"/>
        </c:dLbls>
        <c:marker val="1"/>
        <c:smooth val="0"/>
        <c:axId val="149962112"/>
        <c:axId val="149972480"/>
      </c:lineChart>
      <c:dateAx>
        <c:axId val="149962112"/>
        <c:scaling>
          <c:orientation val="minMax"/>
        </c:scaling>
        <c:delete val="1"/>
        <c:axPos val="b"/>
        <c:numFmt formatCode="ge" sourceLinked="1"/>
        <c:majorTickMark val="none"/>
        <c:minorTickMark val="none"/>
        <c:tickLblPos val="none"/>
        <c:crossAx val="149972480"/>
        <c:crosses val="autoZero"/>
        <c:auto val="1"/>
        <c:lblOffset val="100"/>
        <c:baseTimeUnit val="years"/>
      </c:dateAx>
      <c:valAx>
        <c:axId val="1499724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962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54.83</c:v>
                </c:pt>
                <c:pt idx="1">
                  <c:v>57.65</c:v>
                </c:pt>
                <c:pt idx="2">
                  <c:v>57.61</c:v>
                </c:pt>
                <c:pt idx="3">
                  <c:v>58.91</c:v>
                </c:pt>
                <c:pt idx="4">
                  <c:v>57.83</c:v>
                </c:pt>
              </c:numCache>
            </c:numRef>
          </c:val>
          <c:extLst xmlns:c16r2="http://schemas.microsoft.com/office/drawing/2015/06/chart">
            <c:ext xmlns:c16="http://schemas.microsoft.com/office/drawing/2014/chart" uri="{C3380CC4-5D6E-409C-BE32-E72D297353CC}">
              <c16:uniqueId val="{00000000-3D40-4679-A6B9-44FCB2BABED5}"/>
            </c:ext>
          </c:extLst>
        </c:ser>
        <c:dLbls>
          <c:showLegendKey val="0"/>
          <c:showVal val="0"/>
          <c:showCatName val="0"/>
          <c:showSerName val="0"/>
          <c:showPercent val="0"/>
          <c:showBubbleSize val="0"/>
        </c:dLbls>
        <c:gapWidth val="150"/>
        <c:axId val="150022784"/>
        <c:axId val="150029056"/>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xmlns:c16r2="http://schemas.microsoft.com/office/drawing/2015/06/chart">
            <c:ext xmlns:c16="http://schemas.microsoft.com/office/drawing/2014/chart" uri="{C3380CC4-5D6E-409C-BE32-E72D297353CC}">
              <c16:uniqueId val="{00000001-3D40-4679-A6B9-44FCB2BABED5}"/>
            </c:ext>
          </c:extLst>
        </c:ser>
        <c:dLbls>
          <c:showLegendKey val="0"/>
          <c:showVal val="0"/>
          <c:showCatName val="0"/>
          <c:showSerName val="0"/>
          <c:showPercent val="0"/>
          <c:showBubbleSize val="0"/>
        </c:dLbls>
        <c:marker val="1"/>
        <c:smooth val="0"/>
        <c:axId val="150022784"/>
        <c:axId val="150029056"/>
      </c:lineChart>
      <c:dateAx>
        <c:axId val="150022784"/>
        <c:scaling>
          <c:orientation val="minMax"/>
        </c:scaling>
        <c:delete val="1"/>
        <c:axPos val="b"/>
        <c:numFmt formatCode="ge" sourceLinked="1"/>
        <c:majorTickMark val="none"/>
        <c:minorTickMark val="none"/>
        <c:tickLblPos val="none"/>
        <c:crossAx val="150029056"/>
        <c:crosses val="autoZero"/>
        <c:auto val="1"/>
        <c:lblOffset val="100"/>
        <c:baseTimeUnit val="years"/>
      </c:dateAx>
      <c:valAx>
        <c:axId val="1500290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00227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S1" zoomScale="80" zoomScaleNormal="80" workbookViewId="0">
      <selection activeCell="B14" sqref="B14:SK1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和歌山県　紀の川市</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2300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極小規模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1226</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40.799999999999997</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9</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1330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105</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122.62</v>
      </c>
      <c r="Y32" s="128"/>
      <c r="Z32" s="128"/>
      <c r="AA32" s="128"/>
      <c r="AB32" s="128"/>
      <c r="AC32" s="128"/>
      <c r="AD32" s="128"/>
      <c r="AE32" s="128"/>
      <c r="AF32" s="128"/>
      <c r="AG32" s="128"/>
      <c r="AH32" s="128"/>
      <c r="AI32" s="128"/>
      <c r="AJ32" s="128"/>
      <c r="AK32" s="128"/>
      <c r="AL32" s="128"/>
      <c r="AM32" s="128"/>
      <c r="AN32" s="128"/>
      <c r="AO32" s="128"/>
      <c r="AP32" s="128"/>
      <c r="AQ32" s="129"/>
      <c r="AR32" s="127">
        <f>データ!U6</f>
        <v>125.85</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123.26</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127.97</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143.44</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425.71</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544.23</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639.54</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721.06</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747.82</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910.44</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884.4</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838.66</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784.53</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739.74</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117.77</v>
      </c>
      <c r="Y33" s="128"/>
      <c r="Z33" s="128"/>
      <c r="AA33" s="128"/>
      <c r="AB33" s="128"/>
      <c r="AC33" s="128"/>
      <c r="AD33" s="128"/>
      <c r="AE33" s="128"/>
      <c r="AF33" s="128"/>
      <c r="AG33" s="128"/>
      <c r="AH33" s="128"/>
      <c r="AI33" s="128"/>
      <c r="AJ33" s="128"/>
      <c r="AK33" s="128"/>
      <c r="AL33" s="128"/>
      <c r="AM33" s="128"/>
      <c r="AN33" s="128"/>
      <c r="AO33" s="128"/>
      <c r="AP33" s="128"/>
      <c r="AQ33" s="129"/>
      <c r="AR33" s="127">
        <f>データ!Z6</f>
        <v>118.03</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120</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113.67</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110.79</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102.41</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101.87</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115.82</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118.97</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121.15</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797.95</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742.59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549.77</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730.25</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868.31</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446.61</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430.97</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536.28</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514.66</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504.81</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103</v>
      </c>
      <c r="SN48" s="110"/>
      <c r="SO48" s="110"/>
      <c r="SP48" s="110"/>
      <c r="SQ48" s="110"/>
      <c r="SR48" s="110"/>
      <c r="SS48" s="110"/>
      <c r="ST48" s="110"/>
      <c r="SU48" s="110"/>
      <c r="SV48" s="110"/>
      <c r="SW48" s="110"/>
      <c r="SX48" s="110"/>
      <c r="SY48" s="110"/>
      <c r="SZ48" s="110"/>
      <c r="TA48" s="111"/>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124.21</v>
      </c>
      <c r="Y55" s="128"/>
      <c r="Z55" s="128"/>
      <c r="AA55" s="128"/>
      <c r="AB55" s="128"/>
      <c r="AC55" s="128"/>
      <c r="AD55" s="128"/>
      <c r="AE55" s="128"/>
      <c r="AF55" s="128"/>
      <c r="AG55" s="128"/>
      <c r="AH55" s="128"/>
      <c r="AI55" s="128"/>
      <c r="AJ55" s="128"/>
      <c r="AK55" s="128"/>
      <c r="AL55" s="128"/>
      <c r="AM55" s="128"/>
      <c r="AN55" s="128"/>
      <c r="AO55" s="128"/>
      <c r="AP55" s="128"/>
      <c r="AQ55" s="129"/>
      <c r="AR55" s="127">
        <f>データ!BM6</f>
        <v>122.8</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123.95</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123.6</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139.72999999999999</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61.97</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62.61</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61.95</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62.13</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54.98</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54.48</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53.22</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51.52</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53.48</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53.3</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54.83</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57.65</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57.61</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58.91</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57.83</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91.03</v>
      </c>
      <c r="Y56" s="128"/>
      <c r="Z56" s="128"/>
      <c r="AA56" s="128"/>
      <c r="AB56" s="128"/>
      <c r="AC56" s="128"/>
      <c r="AD56" s="128"/>
      <c r="AE56" s="128"/>
      <c r="AF56" s="128"/>
      <c r="AG56" s="128"/>
      <c r="AH56" s="128"/>
      <c r="AI56" s="128"/>
      <c r="AJ56" s="128"/>
      <c r="AK56" s="128"/>
      <c r="AL56" s="128"/>
      <c r="AM56" s="128"/>
      <c r="AN56" s="128"/>
      <c r="AO56" s="128"/>
      <c r="AP56" s="128"/>
      <c r="AQ56" s="129"/>
      <c r="AR56" s="127">
        <f>データ!BR6</f>
        <v>100.16</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100.54</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95.99</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94.91</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45.86</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42.5</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42.19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44.55</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47.36</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35.78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35.909999999999997</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35.54</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35.24</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35.22</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52.6</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52.54</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50.81</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50.28</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51.42</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104</v>
      </c>
      <c r="SN68" s="110"/>
      <c r="SO68" s="110"/>
      <c r="SP68" s="110"/>
      <c r="SQ68" s="110"/>
      <c r="SR68" s="110"/>
      <c r="SS68" s="110"/>
      <c r="ST68" s="110"/>
      <c r="SU68" s="110"/>
      <c r="SV68" s="110"/>
      <c r="SW68" s="110"/>
      <c r="SX68" s="110"/>
      <c r="SY68" s="110"/>
      <c r="SZ68" s="110"/>
      <c r="TA68" s="111"/>
    </row>
    <row r="69" spans="1:521" ht="13.5" customHeight="1">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c r="A79" s="2"/>
      <c r="B79" s="26"/>
      <c r="C79" s="2"/>
      <c r="D79" s="2"/>
      <c r="E79" s="2"/>
      <c r="F79" s="2"/>
      <c r="G79" s="2"/>
      <c r="H79" s="2"/>
      <c r="I79" s="2"/>
      <c r="J79" s="28"/>
      <c r="K79" s="29"/>
      <c r="L79" s="142"/>
      <c r="M79" s="142"/>
      <c r="N79" s="142"/>
      <c r="O79" s="142"/>
      <c r="P79" s="142"/>
      <c r="Q79" s="142"/>
      <c r="R79" s="142"/>
      <c r="S79" s="142"/>
      <c r="T79" s="142"/>
      <c r="U79" s="142"/>
      <c r="V79" s="142"/>
      <c r="W79" s="142"/>
      <c r="X79" s="143"/>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2"/>
      <c r="FY79" s="142"/>
      <c r="FZ79" s="142"/>
      <c r="GA79" s="142"/>
      <c r="GB79" s="142"/>
      <c r="GC79" s="142"/>
      <c r="GD79" s="142"/>
      <c r="GE79" s="142"/>
      <c r="GF79" s="142"/>
      <c r="GG79" s="142"/>
      <c r="GH79" s="142"/>
      <c r="GI79" s="142"/>
      <c r="GJ79" s="143"/>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2"/>
      <c r="MK79" s="142"/>
      <c r="ML79" s="142"/>
      <c r="MM79" s="142"/>
      <c r="MN79" s="142"/>
      <c r="MO79" s="142"/>
      <c r="MP79" s="142"/>
      <c r="MQ79" s="142"/>
      <c r="MR79" s="142"/>
      <c r="MS79" s="142"/>
      <c r="MT79" s="142"/>
      <c r="MU79" s="142"/>
      <c r="MV79" s="143"/>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c r="A80" s="2"/>
      <c r="B80" s="26"/>
      <c r="C80" s="2"/>
      <c r="D80" s="2"/>
      <c r="E80" s="2"/>
      <c r="F80" s="2"/>
      <c r="G80" s="2"/>
      <c r="H80" s="2"/>
      <c r="I80" s="2"/>
      <c r="J80" s="28"/>
      <c r="K80" s="29"/>
      <c r="L80" s="147" t="s">
        <v>23</v>
      </c>
      <c r="M80" s="147"/>
      <c r="N80" s="147"/>
      <c r="O80" s="147"/>
      <c r="P80" s="147"/>
      <c r="Q80" s="147"/>
      <c r="R80" s="147"/>
      <c r="S80" s="147"/>
      <c r="T80" s="147"/>
      <c r="U80" s="147"/>
      <c r="V80" s="147"/>
      <c r="W80" s="147"/>
      <c r="X80" s="147"/>
      <c r="Y80" s="148">
        <f>データ!DD6</f>
        <v>30.63</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32.68</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34.96</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37.24</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39.520000000000003</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7" t="s">
        <v>23</v>
      </c>
      <c r="FY80" s="147"/>
      <c r="FZ80" s="147"/>
      <c r="GA80" s="147"/>
      <c r="GB80" s="147"/>
      <c r="GC80" s="147"/>
      <c r="GD80" s="147"/>
      <c r="GE80" s="147"/>
      <c r="GF80" s="147"/>
      <c r="GG80" s="147"/>
      <c r="GH80" s="147"/>
      <c r="GI80" s="147"/>
      <c r="GJ80" s="147"/>
      <c r="GK80" s="148">
        <f>データ!DO6</f>
        <v>0</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0</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0</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0</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0</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7" t="s">
        <v>23</v>
      </c>
      <c r="MK80" s="147"/>
      <c r="ML80" s="147"/>
      <c r="MM80" s="147"/>
      <c r="MN80" s="147"/>
      <c r="MO80" s="147"/>
      <c r="MP80" s="147"/>
      <c r="MQ80" s="147"/>
      <c r="MR80" s="147"/>
      <c r="MS80" s="147"/>
      <c r="MT80" s="147"/>
      <c r="MU80" s="147"/>
      <c r="MV80" s="147"/>
      <c r="MW80" s="148">
        <f>データ!DZ6</f>
        <v>22.02</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c r="A81" s="2"/>
      <c r="B81" s="26"/>
      <c r="C81" s="2"/>
      <c r="D81" s="2"/>
      <c r="E81" s="2"/>
      <c r="F81" s="2"/>
      <c r="G81" s="2"/>
      <c r="H81" s="2"/>
      <c r="I81" s="2"/>
      <c r="J81" s="28"/>
      <c r="K81" s="29"/>
      <c r="L81" s="147" t="s">
        <v>24</v>
      </c>
      <c r="M81" s="147"/>
      <c r="N81" s="147"/>
      <c r="O81" s="147"/>
      <c r="P81" s="147"/>
      <c r="Q81" s="147"/>
      <c r="R81" s="147"/>
      <c r="S81" s="147"/>
      <c r="T81" s="147"/>
      <c r="U81" s="147"/>
      <c r="V81" s="147"/>
      <c r="W81" s="147"/>
      <c r="X81" s="147"/>
      <c r="Y81" s="148">
        <f>データ!DI6</f>
        <v>52.45</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53.92</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53.32</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53.4</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53.49</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7" t="s">
        <v>24</v>
      </c>
      <c r="FY81" s="147"/>
      <c r="FZ81" s="147"/>
      <c r="GA81" s="147"/>
      <c r="GB81" s="147"/>
      <c r="GC81" s="147"/>
      <c r="GD81" s="147"/>
      <c r="GE81" s="147"/>
      <c r="GF81" s="147"/>
      <c r="GG81" s="147"/>
      <c r="GH81" s="147"/>
      <c r="GI81" s="147"/>
      <c r="GJ81" s="147"/>
      <c r="GK81" s="148">
        <f>データ!DT6</f>
        <v>4.53</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3.4</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3.56</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3.46</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3.28</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7" t="s">
        <v>24</v>
      </c>
      <c r="MK81" s="147"/>
      <c r="ML81" s="147"/>
      <c r="MM81" s="147"/>
      <c r="MN81" s="147"/>
      <c r="MO81" s="147"/>
      <c r="MP81" s="147"/>
      <c r="MQ81" s="147"/>
      <c r="MR81" s="147"/>
      <c r="MS81" s="147"/>
      <c r="MT81" s="147"/>
      <c r="MU81" s="147"/>
      <c r="MV81" s="147"/>
      <c r="MW81" s="148">
        <f>データ!EE6</f>
        <v>0.71</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0.19</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0.06</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0.13</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0.02</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49" t="s">
        <v>29</v>
      </c>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t="s">
        <v>30</v>
      </c>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t="s">
        <v>31</v>
      </c>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t="s">
        <v>32</v>
      </c>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t="s">
        <v>33</v>
      </c>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t="s">
        <v>34</v>
      </c>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t="s">
        <v>35</v>
      </c>
      <c r="FJ89" s="149"/>
      <c r="FK89" s="149"/>
      <c r="FL89" s="149"/>
      <c r="FM89" s="149"/>
      <c r="FN89" s="149"/>
      <c r="FO89" s="149"/>
      <c r="FP89" s="149"/>
      <c r="FQ89" s="149"/>
      <c r="FR89" s="149"/>
      <c r="FS89" s="149"/>
      <c r="FT89" s="149"/>
      <c r="FU89" s="149"/>
      <c r="FV89" s="149"/>
      <c r="FW89" s="149"/>
      <c r="FX89" s="149"/>
      <c r="FY89" s="149"/>
      <c r="FZ89" s="149"/>
      <c r="GA89" s="149"/>
      <c r="GB89" s="149"/>
      <c r="GC89" s="149"/>
      <c r="GD89" s="149"/>
      <c r="GE89" s="149"/>
      <c r="GF89" s="149"/>
      <c r="GG89" s="149"/>
      <c r="GH89" s="149"/>
      <c r="GI89" s="149"/>
      <c r="GJ89" s="149" t="s">
        <v>36</v>
      </c>
      <c r="GK89" s="149"/>
      <c r="GL89" s="149"/>
      <c r="GM89" s="149"/>
      <c r="GN89" s="149"/>
      <c r="GO89" s="149"/>
      <c r="GP89" s="149"/>
      <c r="GQ89" s="149"/>
      <c r="GR89" s="149"/>
      <c r="GS89" s="149"/>
      <c r="GT89" s="149"/>
      <c r="GU89" s="149"/>
      <c r="GV89" s="149"/>
      <c r="GW89" s="149"/>
      <c r="GX89" s="149"/>
      <c r="GY89" s="149"/>
      <c r="GZ89" s="149"/>
      <c r="HA89" s="149"/>
      <c r="HB89" s="149"/>
      <c r="HC89" s="149"/>
      <c r="HD89" s="149"/>
      <c r="HE89" s="149"/>
      <c r="HF89" s="149"/>
      <c r="HG89" s="149"/>
      <c r="HH89" s="149"/>
      <c r="HI89" s="149"/>
      <c r="HJ89" s="149"/>
      <c r="HK89" s="149" t="s">
        <v>29</v>
      </c>
      <c r="HL89" s="149"/>
      <c r="HM89" s="149"/>
      <c r="HN89" s="149"/>
      <c r="HO89" s="149"/>
      <c r="HP89" s="149"/>
      <c r="HQ89" s="149"/>
      <c r="HR89" s="149"/>
      <c r="HS89" s="149"/>
      <c r="HT89" s="149"/>
      <c r="HU89" s="149"/>
      <c r="HV89" s="149"/>
      <c r="HW89" s="149"/>
      <c r="HX89" s="149"/>
      <c r="HY89" s="149"/>
      <c r="HZ89" s="149"/>
      <c r="IA89" s="149"/>
      <c r="IB89" s="149"/>
      <c r="IC89" s="149"/>
      <c r="ID89" s="149"/>
      <c r="IE89" s="149"/>
      <c r="IF89" s="149"/>
      <c r="IG89" s="149"/>
      <c r="IH89" s="149"/>
      <c r="II89" s="149"/>
      <c r="IJ89" s="149"/>
      <c r="IK89" s="149"/>
      <c r="IL89" s="149" t="s">
        <v>30</v>
      </c>
      <c r="IM89" s="149"/>
      <c r="IN89" s="149"/>
      <c r="IO89" s="149"/>
      <c r="IP89" s="149"/>
      <c r="IQ89" s="149"/>
      <c r="IR89" s="149"/>
      <c r="IS89" s="149"/>
      <c r="IT89" s="149"/>
      <c r="IU89" s="149"/>
      <c r="IV89" s="149"/>
      <c r="IW89" s="149"/>
      <c r="IX89" s="149"/>
      <c r="IY89" s="149"/>
      <c r="IZ89" s="149"/>
      <c r="JA89" s="149"/>
      <c r="JB89" s="149"/>
      <c r="JC89" s="149"/>
      <c r="JD89" s="149"/>
      <c r="JE89" s="149"/>
      <c r="JF89" s="149"/>
      <c r="JG89" s="149"/>
      <c r="JH89" s="149"/>
      <c r="JI89" s="149"/>
      <c r="JJ89" s="149"/>
      <c r="JK89" s="149"/>
      <c r="JL89" s="149"/>
      <c r="JM89" s="149" t="s">
        <v>31</v>
      </c>
      <c r="JN89" s="149"/>
      <c r="JO89" s="149"/>
      <c r="JP89" s="149"/>
      <c r="JQ89" s="149"/>
      <c r="JR89" s="149"/>
      <c r="JS89" s="149"/>
      <c r="JT89" s="149"/>
      <c r="JU89" s="149"/>
      <c r="JV89" s="149"/>
      <c r="JW89" s="149"/>
      <c r="JX89" s="149"/>
      <c r="JY89" s="149"/>
      <c r="JZ89" s="149"/>
      <c r="KA89" s="149"/>
      <c r="KB89" s="149"/>
      <c r="KC89" s="149"/>
      <c r="KD89" s="149"/>
      <c r="KE89" s="149"/>
      <c r="KF89" s="149"/>
      <c r="KG89" s="149"/>
      <c r="KH89" s="149"/>
      <c r="KI89" s="149"/>
      <c r="KJ89" s="149"/>
      <c r="KK89" s="149"/>
      <c r="KL89" s="149"/>
      <c r="KM89" s="14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0" t="str">
        <f>データ!AD6</f>
        <v>【118.92】</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【26.31】</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【450.05】</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【246.04】</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【114.16】</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【18.71】</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【55.52】</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【77.10】</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【58.53】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【45.47】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【0.16】</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ONlojCepasBVuCngqFmiESzjM+7h/5EpSmo2CFfGDt904yj10kRDGOaT0KZzGgmAuzoTo24Ib0MdEfKM9cEKAg==" saltValue="7Pk28kwaPr/09SuEub7guw=="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c r="A6" s="45" t="s">
        <v>85</v>
      </c>
      <c r="B6" s="50"/>
      <c r="C6" s="50"/>
      <c r="D6" s="50"/>
      <c r="E6" s="50"/>
      <c r="F6" s="50"/>
      <c r="G6" s="50"/>
      <c r="H6" s="50"/>
      <c r="I6" s="50"/>
      <c r="J6" s="50"/>
      <c r="K6" s="50"/>
      <c r="L6" s="50"/>
      <c r="M6" s="50"/>
      <c r="N6" s="50"/>
      <c r="O6" s="50"/>
      <c r="P6" s="50"/>
      <c r="Q6" s="51"/>
      <c r="R6" s="50"/>
      <c r="S6" s="50"/>
      <c r="T6" s="52">
        <f t="shared" ref="T6:CE6" si="3">T7</f>
        <v>122.62</v>
      </c>
      <c r="U6" s="52">
        <f>U7</f>
        <v>125.85</v>
      </c>
      <c r="V6" s="52">
        <f>V7</f>
        <v>123.26</v>
      </c>
      <c r="W6" s="52">
        <f>W7</f>
        <v>127.97</v>
      </c>
      <c r="X6" s="52">
        <f t="shared" si="3"/>
        <v>143.44</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425.71</v>
      </c>
      <c r="AQ6" s="52">
        <f>AQ7</f>
        <v>544.23</v>
      </c>
      <c r="AR6" s="52">
        <f>AR7</f>
        <v>639.54</v>
      </c>
      <c r="AS6" s="52">
        <f>AS7</f>
        <v>721.06</v>
      </c>
      <c r="AT6" s="52">
        <f t="shared" si="3"/>
        <v>747.82</v>
      </c>
      <c r="AU6" s="52">
        <f t="shared" si="3"/>
        <v>797.95</v>
      </c>
      <c r="AV6" s="52">
        <f t="shared" si="3"/>
        <v>742.59</v>
      </c>
      <c r="AW6" s="52">
        <f t="shared" si="3"/>
        <v>549.77</v>
      </c>
      <c r="AX6" s="52">
        <f t="shared" si="3"/>
        <v>730.25</v>
      </c>
      <c r="AY6" s="52">
        <f t="shared" si="3"/>
        <v>868.31</v>
      </c>
      <c r="AZ6" s="50" t="str">
        <f>IF(AZ7="-","【-】","【"&amp;SUBSTITUTE(TEXT(AZ7,"#,##0.00"),"-","△")&amp;"】")</f>
        <v>【450.05】</v>
      </c>
      <c r="BA6" s="52">
        <f t="shared" si="3"/>
        <v>910.44</v>
      </c>
      <c r="BB6" s="52">
        <f>BB7</f>
        <v>884.4</v>
      </c>
      <c r="BC6" s="52">
        <f>BC7</f>
        <v>838.66</v>
      </c>
      <c r="BD6" s="52">
        <f>BD7</f>
        <v>784.53</v>
      </c>
      <c r="BE6" s="52">
        <f t="shared" si="3"/>
        <v>739.74</v>
      </c>
      <c r="BF6" s="52">
        <f t="shared" si="3"/>
        <v>446.61</v>
      </c>
      <c r="BG6" s="52">
        <f t="shared" si="3"/>
        <v>430.97</v>
      </c>
      <c r="BH6" s="52">
        <f t="shared" si="3"/>
        <v>536.28</v>
      </c>
      <c r="BI6" s="52">
        <f t="shared" si="3"/>
        <v>514.66</v>
      </c>
      <c r="BJ6" s="52">
        <f t="shared" si="3"/>
        <v>504.81</v>
      </c>
      <c r="BK6" s="50" t="str">
        <f>IF(BK7="-","【-】","【"&amp;SUBSTITUTE(TEXT(BK7,"#,##0.00"),"-","△")&amp;"】")</f>
        <v>【246.04】</v>
      </c>
      <c r="BL6" s="52">
        <f t="shared" si="3"/>
        <v>124.21</v>
      </c>
      <c r="BM6" s="52">
        <f>BM7</f>
        <v>122.8</v>
      </c>
      <c r="BN6" s="52">
        <f>BN7</f>
        <v>123.95</v>
      </c>
      <c r="BO6" s="52">
        <f>BO7</f>
        <v>123.6</v>
      </c>
      <c r="BP6" s="52">
        <f t="shared" si="3"/>
        <v>139.72999999999999</v>
      </c>
      <c r="BQ6" s="52">
        <f t="shared" si="3"/>
        <v>91.03</v>
      </c>
      <c r="BR6" s="52">
        <f t="shared" si="3"/>
        <v>100.16</v>
      </c>
      <c r="BS6" s="52">
        <f t="shared" si="3"/>
        <v>100.54</v>
      </c>
      <c r="BT6" s="52">
        <f t="shared" si="3"/>
        <v>95.99</v>
      </c>
      <c r="BU6" s="52">
        <f t="shared" si="3"/>
        <v>94.91</v>
      </c>
      <c r="BV6" s="50" t="str">
        <f>IF(BV7="-","【-】","【"&amp;SUBSTITUTE(TEXT(BV7,"#,##0.00"),"-","△")&amp;"】")</f>
        <v>【114.16】</v>
      </c>
      <c r="BW6" s="52">
        <f t="shared" si="3"/>
        <v>61.97</v>
      </c>
      <c r="BX6" s="52">
        <f>BX7</f>
        <v>62.61</v>
      </c>
      <c r="BY6" s="52">
        <f>BY7</f>
        <v>61.95</v>
      </c>
      <c r="BZ6" s="52">
        <f>BZ7</f>
        <v>62.13</v>
      </c>
      <c r="CA6" s="52">
        <f t="shared" si="3"/>
        <v>54.98</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54.48</v>
      </c>
      <c r="CI6" s="52">
        <f>CI7</f>
        <v>53.22</v>
      </c>
      <c r="CJ6" s="52">
        <f>CJ7</f>
        <v>51.52</v>
      </c>
      <c r="CK6" s="52">
        <f>CK7</f>
        <v>53.48</v>
      </c>
      <c r="CL6" s="52">
        <f t="shared" si="5"/>
        <v>53.3</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54.83</v>
      </c>
      <c r="CT6" s="52">
        <f>CT7</f>
        <v>57.65</v>
      </c>
      <c r="CU6" s="52">
        <f>CU7</f>
        <v>57.61</v>
      </c>
      <c r="CV6" s="52">
        <f>CV7</f>
        <v>58.91</v>
      </c>
      <c r="CW6" s="52">
        <f t="shared" si="6"/>
        <v>57.83</v>
      </c>
      <c r="CX6" s="52">
        <f t="shared" si="6"/>
        <v>52.6</v>
      </c>
      <c r="CY6" s="52">
        <f t="shared" si="6"/>
        <v>52.54</v>
      </c>
      <c r="CZ6" s="52">
        <f t="shared" si="6"/>
        <v>50.81</v>
      </c>
      <c r="DA6" s="52">
        <f t="shared" si="6"/>
        <v>50.28</v>
      </c>
      <c r="DB6" s="52">
        <f t="shared" si="6"/>
        <v>51.42</v>
      </c>
      <c r="DC6" s="50" t="str">
        <f>IF(DC7="-","【-】","【"&amp;SUBSTITUTE(TEXT(DC7,"#,##0.00"),"-","△")&amp;"】")</f>
        <v>【77.10】</v>
      </c>
      <c r="DD6" s="52">
        <f t="shared" ref="DD6:DM6" si="7">DD7</f>
        <v>30.63</v>
      </c>
      <c r="DE6" s="52">
        <f>DE7</f>
        <v>32.68</v>
      </c>
      <c r="DF6" s="52">
        <f>DF7</f>
        <v>34.96</v>
      </c>
      <c r="DG6" s="52">
        <f>DG7</f>
        <v>37.24</v>
      </c>
      <c r="DH6" s="52">
        <f t="shared" si="7"/>
        <v>39.520000000000003</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22.02</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c r="A7"/>
      <c r="B7" s="54" t="s">
        <v>86</v>
      </c>
      <c r="C7" s="54" t="s">
        <v>87</v>
      </c>
      <c r="D7" s="54" t="s">
        <v>88</v>
      </c>
      <c r="E7" s="54" t="s">
        <v>89</v>
      </c>
      <c r="F7" s="54" t="s">
        <v>90</v>
      </c>
      <c r="G7" s="54" t="s">
        <v>91</v>
      </c>
      <c r="H7" s="54" t="s">
        <v>92</v>
      </c>
      <c r="I7" s="54" t="s">
        <v>93</v>
      </c>
      <c r="J7" s="54" t="s">
        <v>94</v>
      </c>
      <c r="K7" s="55">
        <v>2300</v>
      </c>
      <c r="L7" s="54" t="s">
        <v>95</v>
      </c>
      <c r="M7" s="55">
        <v>1</v>
      </c>
      <c r="N7" s="55">
        <v>1226</v>
      </c>
      <c r="O7" s="56" t="s">
        <v>96</v>
      </c>
      <c r="P7" s="56">
        <v>40.799999999999997</v>
      </c>
      <c r="Q7" s="55">
        <v>9</v>
      </c>
      <c r="R7" s="55">
        <v>1330</v>
      </c>
      <c r="S7" s="54" t="s">
        <v>97</v>
      </c>
      <c r="T7" s="57">
        <v>122.62</v>
      </c>
      <c r="U7" s="57">
        <v>125.85</v>
      </c>
      <c r="V7" s="57">
        <v>123.26</v>
      </c>
      <c r="W7" s="57">
        <v>127.97</v>
      </c>
      <c r="X7" s="57">
        <v>143.44</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425.71</v>
      </c>
      <c r="AQ7" s="57">
        <v>544.23</v>
      </c>
      <c r="AR7" s="57">
        <v>639.54</v>
      </c>
      <c r="AS7" s="57">
        <v>721.06</v>
      </c>
      <c r="AT7" s="57">
        <v>747.82</v>
      </c>
      <c r="AU7" s="57">
        <v>797.95</v>
      </c>
      <c r="AV7" s="57">
        <v>742.59</v>
      </c>
      <c r="AW7" s="57">
        <v>549.77</v>
      </c>
      <c r="AX7" s="57">
        <v>730.25</v>
      </c>
      <c r="AY7" s="57">
        <v>868.31</v>
      </c>
      <c r="AZ7" s="57">
        <v>450.05</v>
      </c>
      <c r="BA7" s="57">
        <v>910.44</v>
      </c>
      <c r="BB7" s="57">
        <v>884.4</v>
      </c>
      <c r="BC7" s="57">
        <v>838.66</v>
      </c>
      <c r="BD7" s="57">
        <v>784.53</v>
      </c>
      <c r="BE7" s="57">
        <v>739.74</v>
      </c>
      <c r="BF7" s="57">
        <v>446.61</v>
      </c>
      <c r="BG7" s="57">
        <v>430.97</v>
      </c>
      <c r="BH7" s="57">
        <v>536.28</v>
      </c>
      <c r="BI7" s="57">
        <v>514.66</v>
      </c>
      <c r="BJ7" s="57">
        <v>504.81</v>
      </c>
      <c r="BK7" s="57">
        <v>246.04</v>
      </c>
      <c r="BL7" s="57">
        <v>124.21</v>
      </c>
      <c r="BM7" s="57">
        <v>122.8</v>
      </c>
      <c r="BN7" s="57">
        <v>123.95</v>
      </c>
      <c r="BO7" s="57">
        <v>123.6</v>
      </c>
      <c r="BP7" s="57">
        <v>139.72999999999999</v>
      </c>
      <c r="BQ7" s="57">
        <v>91.03</v>
      </c>
      <c r="BR7" s="57">
        <v>100.16</v>
      </c>
      <c r="BS7" s="57">
        <v>100.54</v>
      </c>
      <c r="BT7" s="57">
        <v>95.99</v>
      </c>
      <c r="BU7" s="57">
        <v>94.91</v>
      </c>
      <c r="BV7" s="57">
        <v>114.16</v>
      </c>
      <c r="BW7" s="57">
        <v>61.97</v>
      </c>
      <c r="BX7" s="57">
        <v>62.61</v>
      </c>
      <c r="BY7" s="57">
        <v>61.95</v>
      </c>
      <c r="BZ7" s="57">
        <v>62.13</v>
      </c>
      <c r="CA7" s="57">
        <v>54.98</v>
      </c>
      <c r="CB7" s="57">
        <v>45.86</v>
      </c>
      <c r="CC7" s="57">
        <v>42.5</v>
      </c>
      <c r="CD7" s="57">
        <v>42.19</v>
      </c>
      <c r="CE7" s="57">
        <v>44.55</v>
      </c>
      <c r="CF7" s="57">
        <v>47.36</v>
      </c>
      <c r="CG7" s="57">
        <v>18.71</v>
      </c>
      <c r="CH7" s="57">
        <v>54.48</v>
      </c>
      <c r="CI7" s="57">
        <v>53.22</v>
      </c>
      <c r="CJ7" s="57">
        <v>51.52</v>
      </c>
      <c r="CK7" s="57">
        <v>53.48</v>
      </c>
      <c r="CL7" s="57">
        <v>53.3</v>
      </c>
      <c r="CM7" s="57">
        <v>35.78</v>
      </c>
      <c r="CN7" s="57">
        <v>35.909999999999997</v>
      </c>
      <c r="CO7" s="57">
        <v>35.54</v>
      </c>
      <c r="CP7" s="57">
        <v>35.24</v>
      </c>
      <c r="CQ7" s="57">
        <v>35.22</v>
      </c>
      <c r="CR7" s="57">
        <v>55.52</v>
      </c>
      <c r="CS7" s="57">
        <v>54.83</v>
      </c>
      <c r="CT7" s="57">
        <v>57.65</v>
      </c>
      <c r="CU7" s="57">
        <v>57.61</v>
      </c>
      <c r="CV7" s="57">
        <v>58.91</v>
      </c>
      <c r="CW7" s="57">
        <v>57.83</v>
      </c>
      <c r="CX7" s="57">
        <v>52.6</v>
      </c>
      <c r="CY7" s="57">
        <v>52.54</v>
      </c>
      <c r="CZ7" s="57">
        <v>50.81</v>
      </c>
      <c r="DA7" s="57">
        <v>50.28</v>
      </c>
      <c r="DB7" s="57">
        <v>51.42</v>
      </c>
      <c r="DC7" s="57">
        <v>77.099999999999994</v>
      </c>
      <c r="DD7" s="57">
        <v>30.63</v>
      </c>
      <c r="DE7" s="57">
        <v>32.68</v>
      </c>
      <c r="DF7" s="57">
        <v>34.96</v>
      </c>
      <c r="DG7" s="57">
        <v>37.24</v>
      </c>
      <c r="DH7" s="57">
        <v>39.520000000000003</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22.02</v>
      </c>
      <c r="EA7" s="57">
        <v>0</v>
      </c>
      <c r="EB7" s="57">
        <v>0</v>
      </c>
      <c r="EC7" s="57">
        <v>0</v>
      </c>
      <c r="ED7" s="57">
        <v>0</v>
      </c>
      <c r="EE7" s="57">
        <v>0.71</v>
      </c>
      <c r="EF7" s="57">
        <v>0.19</v>
      </c>
      <c r="EG7" s="57">
        <v>0.06</v>
      </c>
      <c r="EH7" s="57">
        <v>0.13</v>
      </c>
      <c r="EI7" s="57">
        <v>0.02</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122.62</v>
      </c>
      <c r="V11" s="64">
        <f>IF(U6="-",NA(),U6)</f>
        <v>125.85</v>
      </c>
      <c r="W11" s="64">
        <f>IF(V6="-",NA(),V6)</f>
        <v>123.26</v>
      </c>
      <c r="X11" s="64">
        <f>IF(W6="-",NA(),W6)</f>
        <v>127.97</v>
      </c>
      <c r="Y11" s="64">
        <f>IF(X6="-",NA(),X6)</f>
        <v>143.44</v>
      </c>
      <c r="AE11" s="63" t="s">
        <v>23</v>
      </c>
      <c r="AF11" s="64">
        <f>IF(AE6="-",NA(),AE6)</f>
        <v>0</v>
      </c>
      <c r="AG11" s="64">
        <f>IF(AF6="-",NA(),AF6)</f>
        <v>0</v>
      </c>
      <c r="AH11" s="64">
        <f>IF(AG6="-",NA(),AG6)</f>
        <v>0</v>
      </c>
      <c r="AI11" s="64">
        <f>IF(AH6="-",NA(),AH6)</f>
        <v>0</v>
      </c>
      <c r="AJ11" s="64">
        <f>IF(AI6="-",NA(),AI6)</f>
        <v>0</v>
      </c>
      <c r="AP11" s="63" t="s">
        <v>23</v>
      </c>
      <c r="AQ11" s="64">
        <f>IF(AP6="-",NA(),AP6)</f>
        <v>425.71</v>
      </c>
      <c r="AR11" s="64">
        <f>IF(AQ6="-",NA(),AQ6)</f>
        <v>544.23</v>
      </c>
      <c r="AS11" s="64">
        <f>IF(AR6="-",NA(),AR6)</f>
        <v>639.54</v>
      </c>
      <c r="AT11" s="64">
        <f>IF(AS6="-",NA(),AS6)</f>
        <v>721.06</v>
      </c>
      <c r="AU11" s="64">
        <f>IF(AT6="-",NA(),AT6)</f>
        <v>747.82</v>
      </c>
      <c r="BA11" s="63" t="s">
        <v>23</v>
      </c>
      <c r="BB11" s="64">
        <f>IF(BA6="-",NA(),BA6)</f>
        <v>910.44</v>
      </c>
      <c r="BC11" s="64">
        <f>IF(BB6="-",NA(),BB6)</f>
        <v>884.4</v>
      </c>
      <c r="BD11" s="64">
        <f>IF(BC6="-",NA(),BC6)</f>
        <v>838.66</v>
      </c>
      <c r="BE11" s="64">
        <f>IF(BD6="-",NA(),BD6)</f>
        <v>784.53</v>
      </c>
      <c r="BF11" s="64">
        <f>IF(BE6="-",NA(),BE6)</f>
        <v>739.74</v>
      </c>
      <c r="BL11" s="63" t="s">
        <v>23</v>
      </c>
      <c r="BM11" s="64">
        <f>IF(BL6="-",NA(),BL6)</f>
        <v>124.21</v>
      </c>
      <c r="BN11" s="64">
        <f>IF(BM6="-",NA(),BM6)</f>
        <v>122.8</v>
      </c>
      <c r="BO11" s="64">
        <f>IF(BN6="-",NA(),BN6)</f>
        <v>123.95</v>
      </c>
      <c r="BP11" s="64">
        <f>IF(BO6="-",NA(),BO6)</f>
        <v>123.6</v>
      </c>
      <c r="BQ11" s="64">
        <f>IF(BP6="-",NA(),BP6)</f>
        <v>139.72999999999999</v>
      </c>
      <c r="BW11" s="63" t="s">
        <v>23</v>
      </c>
      <c r="BX11" s="64">
        <f>IF(BW6="-",NA(),BW6)</f>
        <v>61.97</v>
      </c>
      <c r="BY11" s="64">
        <f>IF(BX6="-",NA(),BX6)</f>
        <v>62.61</v>
      </c>
      <c r="BZ11" s="64">
        <f>IF(BY6="-",NA(),BY6)</f>
        <v>61.95</v>
      </c>
      <c r="CA11" s="64">
        <f>IF(BZ6="-",NA(),BZ6)</f>
        <v>62.13</v>
      </c>
      <c r="CB11" s="64">
        <f>IF(CA6="-",NA(),CA6)</f>
        <v>54.98</v>
      </c>
      <c r="CH11" s="63" t="s">
        <v>23</v>
      </c>
      <c r="CI11" s="64">
        <f>IF(CH6="-",NA(),CH6)</f>
        <v>54.48</v>
      </c>
      <c r="CJ11" s="64">
        <f>IF(CI6="-",NA(),CI6)</f>
        <v>53.22</v>
      </c>
      <c r="CK11" s="64">
        <f>IF(CJ6="-",NA(),CJ6)</f>
        <v>51.52</v>
      </c>
      <c r="CL11" s="64">
        <f>IF(CK6="-",NA(),CK6)</f>
        <v>53.48</v>
      </c>
      <c r="CM11" s="64">
        <f>IF(CL6="-",NA(),CL6)</f>
        <v>53.3</v>
      </c>
      <c r="CS11" s="63" t="s">
        <v>23</v>
      </c>
      <c r="CT11" s="64">
        <f>IF(CS6="-",NA(),CS6)</f>
        <v>54.83</v>
      </c>
      <c r="CU11" s="64">
        <f>IF(CT6="-",NA(),CT6)</f>
        <v>57.65</v>
      </c>
      <c r="CV11" s="64">
        <f>IF(CU6="-",NA(),CU6)</f>
        <v>57.61</v>
      </c>
      <c r="CW11" s="64">
        <f>IF(CV6="-",NA(),CV6)</f>
        <v>58.91</v>
      </c>
      <c r="CX11" s="64">
        <f>IF(CW6="-",NA(),CW6)</f>
        <v>57.83</v>
      </c>
      <c r="DD11" s="63" t="s">
        <v>23</v>
      </c>
      <c r="DE11" s="64">
        <f>IF(DD6="-",NA(),DD6)</f>
        <v>30.63</v>
      </c>
      <c r="DF11" s="64">
        <f>IF(DE6="-",NA(),DE6)</f>
        <v>32.68</v>
      </c>
      <c r="DG11" s="64">
        <f>IF(DF6="-",NA(),DF6)</f>
        <v>34.96</v>
      </c>
      <c r="DH11" s="64">
        <f>IF(DG6="-",NA(),DG6)</f>
        <v>37.24</v>
      </c>
      <c r="DI11" s="64">
        <f>IF(DH6="-",NA(),DH6)</f>
        <v>39.520000000000003</v>
      </c>
      <c r="DO11" s="63" t="s">
        <v>23</v>
      </c>
      <c r="DP11" s="64">
        <f>IF(DO6="-",NA(),DO6)</f>
        <v>0</v>
      </c>
      <c r="DQ11" s="64">
        <f>IF(DP6="-",NA(),DP6)</f>
        <v>0</v>
      </c>
      <c r="DR11" s="64">
        <f>IF(DQ6="-",NA(),DQ6)</f>
        <v>0</v>
      </c>
      <c r="DS11" s="64">
        <f>IF(DR6="-",NA(),DR6)</f>
        <v>0</v>
      </c>
      <c r="DT11" s="64">
        <f>IF(DS6="-",NA(),DS6)</f>
        <v>0</v>
      </c>
      <c r="DZ11" s="63" t="s">
        <v>23</v>
      </c>
      <c r="EA11" s="64">
        <f>IF(DZ6="-",NA(),DZ6)</f>
        <v>22.02</v>
      </c>
      <c r="EB11" s="64">
        <f>IF(EA6="-",NA(),EA6)</f>
        <v>0</v>
      </c>
      <c r="EC11" s="64">
        <f>IF(EB6="-",NA(),EB6)</f>
        <v>0</v>
      </c>
      <c r="ED11" s="64">
        <f>IF(EC6="-",NA(),EC6)</f>
        <v>0</v>
      </c>
      <c r="EE11" s="64">
        <f>IF(ED6="-",NA(),ED6)</f>
        <v>0</v>
      </c>
    </row>
    <row r="12" spans="1:140">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財務課　田　雅義</cp:lastModifiedBy>
  <cp:lastPrinted>2020-01-27T08:05:55Z</cp:lastPrinted>
  <dcterms:created xsi:type="dcterms:W3CDTF">2019-12-05T07:46:41Z</dcterms:created>
  <dcterms:modified xsi:type="dcterms:W3CDTF">2020-02-07T10:35:12Z</dcterms:modified>
  <cp:category/>
</cp:coreProperties>
</file>