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経理課\水道経理課　財務経営班\経理課 財務班\法橋\経営比較分析表\H31\回答\"/>
    </mc:Choice>
  </mc:AlternateContent>
  <workbookProtection workbookAlgorithmName="SHA-512" workbookHashValue="cc5l6KfUbYjBQUqaQEUsUpKDGS1pEeEttVNAqnPeKnDOg+flXEZIjtRj4vuQcidZqfNr73ReZTcOHcFZKfwVuQ==" workbookSaltValue="l05dunxv/4cmcKE5w+DTT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GK80" i="4" l="1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<sst xmlns="http://schemas.openxmlformats.org/spreadsheetml/2006/main" count="262" uniqueCount="107">
  <si>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</si>
  <si>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</si>
  <si>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</si>
  <si>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</si>
  <si>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</si>
  <si>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</si>
  <si>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</si>
  <si>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</si>
  <si>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</si>
  <si>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</si>
  <si>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</si>
  <si>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</si>
  <si>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</si>
  <si>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</si>
  <si>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</si>
  <si>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</si>
  <si>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</si>
  <si>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</si>
  <si>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</si>
  <si>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</si>
  <si>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</si>
  <si>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</si>
  <si>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</si>
  <si>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</si>
  <si>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</si>
  <si>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</si>
  <si>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</si>
  <si>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</si>
  <si>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</si>
  <si>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</si>
  <si>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</si>
  <si>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</si>
  <si>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</si>
  <si>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</si>
  <si>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</si>
  <si>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</si>
  <si>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</si>
  <si>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</si>
  <si>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</si>
  <si>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</si>
  <si>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</si>
  <si>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</si>
  <si>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</si>
  <si>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</si>
  <si>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</si>
  <si>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</si>
  <si>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</si>
  <si>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</si>
  <si>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</si>
  <si>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</si>
  <si>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</si>
  <si>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</si>
  <si>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</si>
  <si>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</si>
  <si>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</si>
  <si>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</si>
  <si>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</si>
  <si>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</si>
  <si>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</si>
  <si>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</si>
  <si>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</si>
  <si>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</si>
  <si>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</si>
  <si>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</si>
  <si>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</si>
  <si>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</si>
  <si>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</si>
  <si>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</si>
  <si>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</si>
  <si>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</si>
  <si>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</si>
  <si>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</si>
  <si>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</si>
  <si>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</si>
  <si>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</si>
  <si>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</si>
  <si>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</si>
  <si>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</si>
  <si>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</si>
  <si>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</si>
  <si>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</si>
  <si>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</si>
  <si>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</si>
  <si>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</si>
  <si>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</si>
  <si>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</si>
  <si>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</si>
  <si>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</si>
  <si>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302015</t>
  </si>
  <si>
    <t>46</t>
  </si>
  <si>
    <t>02</t>
  </si>
  <si>
    <t>0</t>
  </si>
  <si>
    <t>000</t>
  </si>
  <si>
    <t>和歌山県　和歌山市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</si>
  <si>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</si>
  <si>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</si>
  <si>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</si>
  <si>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</si>
  <si>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</si>
  <si>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</si>
  <si>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</si>
  <si>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</si>
  <si>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</si>
  <si>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</si>
  <si>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①有形固定資産減価償却率（％）は、平均値より低い水準で推移しているが、老朽化した施設を計画的に更新する必要がある。
　②管路経年化率（％）及び③管路更新率（％）は、浄水場の整備を優先的に行っており、管路の更新が耐用年数にあわせて行えていない状況にあり、今後は経年化管路の更新について検討していく必要がある。</t>
    <rPh sb="142" eb="144">
      <t>ケントウ</t>
    </rPh>
    <rPh sb="148" eb="150">
      <t>ヒツヨウ</t>
    </rPh>
    <phoneticPr fontId="5"/>
  </si>
  <si>
    <t>　①経常収支比率（％）は、料金収入がほぼ一定の金額で推移しており、経費の抑制により、毎年、黒字を確保できている。平成30年度の減少は、浄水場の更新に伴う減価償却費の増加によるものである。
　②累積欠損金比率（％）は、各年度0.00％で推移している。
　③流動比率（％）は、100％以上あるが平均値より、45.78ポイント低くなっている。平成29年度に大きく減少しているのは、他会計への長期貸付を行ったことによるものであるが、平成30年度は貸付金の一部が返還されて、数値は上昇している。
　④企業債残高対給水収益比率（％）は、平均値と比べ高い推移を示している。これは、これまで行った施設整備の財源に、企業債を多く用いたためであるが、企業債発行の抑制を図り、企業債残高は減少傾向にある。
　⑤料金回収率（％）の推移についても、①の要因によるものである。
　⑥給水原価（円）は、平均値に比べて4.17円／㎥低く、⑦施設利用率（％）は、平均値に比べて9.24ポイント高くなっており、効率性が高いことを表している。
　⑧契約率（％）は、平均値より0.33ポイント高く、類似団体より適切な規模の投資ができていることを表している。</t>
    <rPh sb="23" eb="24">
      <t>キン</t>
    </rPh>
    <rPh sb="24" eb="25">
      <t>ガク</t>
    </rPh>
    <rPh sb="56" eb="58">
      <t>ヘイセイ</t>
    </rPh>
    <rPh sb="60" eb="62">
      <t>ネンド</t>
    </rPh>
    <rPh sb="63" eb="64">
      <t>ゲン</t>
    </rPh>
    <rPh sb="64" eb="65">
      <t>ショウ</t>
    </rPh>
    <rPh sb="67" eb="69">
      <t>ジョウスイ</t>
    </rPh>
    <rPh sb="69" eb="70">
      <t>ジョウ</t>
    </rPh>
    <rPh sb="71" eb="73">
      <t>コウシン</t>
    </rPh>
    <rPh sb="74" eb="75">
      <t>トモナ</t>
    </rPh>
    <rPh sb="76" eb="78">
      <t>ゲンカ</t>
    </rPh>
    <rPh sb="78" eb="80">
      <t>ショウキャク</t>
    </rPh>
    <rPh sb="80" eb="81">
      <t>ヒ</t>
    </rPh>
    <rPh sb="82" eb="84">
      <t>ゾウカ</t>
    </rPh>
    <rPh sb="145" eb="148">
      <t>ヘイキンチ</t>
    </rPh>
    <rPh sb="160" eb="161">
      <t>ヒク</t>
    </rPh>
    <rPh sb="175" eb="176">
      <t>オオ</t>
    </rPh>
    <rPh sb="178" eb="180">
      <t>ゲンショウ</t>
    </rPh>
    <rPh sb="187" eb="188">
      <t>タ</t>
    </rPh>
    <rPh sb="188" eb="190">
      <t>カイケイ</t>
    </rPh>
    <rPh sb="192" eb="194">
      <t>チョウキ</t>
    </rPh>
    <rPh sb="194" eb="196">
      <t>カシツケ</t>
    </rPh>
    <rPh sb="197" eb="198">
      <t>オコナ</t>
    </rPh>
    <rPh sb="212" eb="214">
      <t>ヘイセイ</t>
    </rPh>
    <rPh sb="216" eb="218">
      <t>ネンド</t>
    </rPh>
    <rPh sb="219" eb="221">
      <t>カシツケ</t>
    </rPh>
    <rPh sb="221" eb="222">
      <t>キン</t>
    </rPh>
    <rPh sb="223" eb="225">
      <t>イチブ</t>
    </rPh>
    <rPh sb="226" eb="228">
      <t>ヘンカン</t>
    </rPh>
    <rPh sb="232" eb="234">
      <t>スウチ</t>
    </rPh>
    <rPh sb="235" eb="237">
      <t>ジョウショウ</t>
    </rPh>
    <rPh sb="315" eb="317">
      <t>キギョウ</t>
    </rPh>
    <rPh sb="317" eb="318">
      <t>サイ</t>
    </rPh>
    <rPh sb="318" eb="320">
      <t>ハッコウ</t>
    </rPh>
    <rPh sb="321" eb="323">
      <t>ヨクセイ</t>
    </rPh>
    <rPh sb="324" eb="325">
      <t>ハカ</t>
    </rPh>
    <rPh sb="327" eb="329">
      <t>キギョウ</t>
    </rPh>
    <rPh sb="329" eb="330">
      <t>サイ</t>
    </rPh>
    <rPh sb="330" eb="332">
      <t>ザンダカ</t>
    </rPh>
    <rPh sb="333" eb="335">
      <t>ゲンショウ</t>
    </rPh>
    <rPh sb="335" eb="337">
      <t>ケイコウ</t>
    </rPh>
    <rPh sb="463" eb="466">
      <t>ヘイキンチ</t>
    </rPh>
    <rPh sb="476" eb="477">
      <t>タカ</t>
    </rPh>
    <rPh sb="479" eb="481">
      <t>ルイジ</t>
    </rPh>
    <rPh sb="481" eb="483">
      <t>ダンタイ</t>
    </rPh>
    <rPh sb="502" eb="503">
      <t>アラワ</t>
    </rPh>
    <phoneticPr fontId="5"/>
  </si>
  <si>
    <t>　経営の健全性・効率性に関しては、本市の事業経営の状況は、類似団体と比較して概ね良好と言える。しかし、施設の老朽化は全国的な課題であり、本市においても対策が必要である。すべての施設を更新するには膨大な費用と期間が必要となるため、今後の施設整備は、将来の水需要に沿った適正規模の投資を行う必要がある。</t>
    <rPh sb="29" eb="31">
      <t>ルイジ</t>
    </rPh>
    <rPh sb="31" eb="33">
      <t>ダンタイ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</si>
</sst>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52.33</c:v>
                </c:pt>
                <c:pt idx="1">
                  <c:v>54.88</c:v>
                </c:pt>
                <c:pt idx="2">
                  <c:v>57.45</c:v>
                </c:pt>
                <c:pt idx="3">
                  <c:v>55.63</c:v>
                </c:pt>
                <c:pt idx="4">
                  <c:v>58.28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4-4A51-8086-B21C4A52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56.41</c:v>
                </c:pt>
                <c:pt idx="1">
                  <c:v>57.35</c:v>
                </c:pt>
                <c:pt idx="2">
                  <c:v>57.93</c:v>
                </c:pt>
                <c:pt idx="3">
                  <c:v>58.88</c:v>
                </c:pt>
                <c:pt idx="4">
                  <c:v>59.48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4-4A51-8086-B21C4A520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1-4533-8727-2C52DA36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50.49</c:v>
                </c:pt>
                <c:pt idx="1">
                  <c:v>23.81</c:v>
                </c:pt>
                <c:pt idx="2">
                  <c:v>22.44</c:v>
                </c:pt>
                <c:pt idx="3">
                  <c:v>18.82</c:v>
                </c:pt>
                <c:pt idx="4">
                  <c:v>17.88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1-4533-8727-2C52DA36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127.32</c:v>
                </c:pt>
                <c:pt idx="1">
                  <c:v>127.54</c:v>
                </c:pt>
                <c:pt idx="2">
                  <c:v>131.25</c:v>
                </c:pt>
                <c:pt idx="3">
                  <c:v>130.91</c:v>
                </c:pt>
                <c:pt idx="4">
                  <c:v>128.41999999999999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1-44E2-B574-783EFE9D4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122.19</c:v>
                </c:pt>
                <c:pt idx="1">
                  <c:v>123.35</c:v>
                </c:pt>
                <c:pt idx="2">
                  <c:v>121.58</c:v>
                </c:pt>
                <c:pt idx="3">
                  <c:v>121.19</c:v>
                </c:pt>
                <c:pt idx="4">
                  <c:v>120.32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1-44E2-B574-783EFE9D4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64.95</c:v>
                </c:pt>
                <c:pt idx="1">
                  <c:v>64.569999999999993</c:v>
                </c:pt>
                <c:pt idx="2">
                  <c:v>73.959999999999994</c:v>
                </c:pt>
                <c:pt idx="3">
                  <c:v>73.92</c:v>
                </c:pt>
                <c:pt idx="4">
                  <c:v>73.36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2-4B6D-B7BD-A361A969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40.61</c:v>
                </c:pt>
                <c:pt idx="1">
                  <c:v>37.619999999999997</c:v>
                </c:pt>
                <c:pt idx="2">
                  <c:v>41.79</c:v>
                </c:pt>
                <c:pt idx="3">
                  <c:v>43.44</c:v>
                </c:pt>
                <c:pt idx="4">
                  <c:v>48.09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2-4B6D-B7BD-A361A969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6-4A95-8D39-04E37CA2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0.12</c:v>
                </c:pt>
                <c:pt idx="1">
                  <c:v>0.11</c:v>
                </c:pt>
                <c:pt idx="2">
                  <c:v>0.32</c:v>
                </c:pt>
                <c:pt idx="3">
                  <c:v>0.21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6-4A95-8D39-04E37CA2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383.57</c:v>
                </c:pt>
                <c:pt idx="1">
                  <c:v>384.86</c:v>
                </c:pt>
                <c:pt idx="2">
                  <c:v>416.65</c:v>
                </c:pt>
                <c:pt idx="3">
                  <c:v>272.17</c:v>
                </c:pt>
                <c:pt idx="4">
                  <c:v>348.8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D-4514-9D05-BA654D9D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221.79</c:v>
                </c:pt>
                <c:pt idx="1">
                  <c:v>312.67</c:v>
                </c:pt>
                <c:pt idx="2">
                  <c:v>345.05</c:v>
                </c:pt>
                <c:pt idx="3">
                  <c:v>379.14</c:v>
                </c:pt>
                <c:pt idx="4">
                  <c:v>394.58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D-4514-9D05-BA654D9D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454.15</c:v>
                </c:pt>
                <c:pt idx="1">
                  <c:v>426.71</c:v>
                </c:pt>
                <c:pt idx="2">
                  <c:v>400.55</c:v>
                </c:pt>
                <c:pt idx="3">
                  <c:v>381.57</c:v>
                </c:pt>
                <c:pt idx="4">
                  <c:v>357.65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4-4CDB-B3CC-7DF7A3C2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297.23</c:v>
                </c:pt>
                <c:pt idx="1">
                  <c:v>272.8</c:v>
                </c:pt>
                <c:pt idx="2">
                  <c:v>255.89</c:v>
                </c:pt>
                <c:pt idx="3">
                  <c:v>242.57</c:v>
                </c:pt>
                <c:pt idx="4">
                  <c:v>235.79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4-4CDB-B3CC-7DF7A3C2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128.35</c:v>
                </c:pt>
                <c:pt idx="1">
                  <c:v>128.65</c:v>
                </c:pt>
                <c:pt idx="2">
                  <c:v>132.55000000000001</c:v>
                </c:pt>
                <c:pt idx="3">
                  <c:v>132.22</c:v>
                </c:pt>
                <c:pt idx="4">
                  <c:v>127.59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B-4AD2-BE0A-4DC72BD4F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118.2</c:v>
                </c:pt>
                <c:pt idx="1">
                  <c:v>119.5</c:v>
                </c:pt>
                <c:pt idx="2">
                  <c:v>118.99</c:v>
                </c:pt>
                <c:pt idx="3">
                  <c:v>119.17</c:v>
                </c:pt>
                <c:pt idx="4">
                  <c:v>117.72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B-4AD2-BE0A-4DC72BD4F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12.78</c:v>
                </c:pt>
                <c:pt idx="1">
                  <c:v>12.75</c:v>
                </c:pt>
                <c:pt idx="2">
                  <c:v>12.37</c:v>
                </c:pt>
                <c:pt idx="3">
                  <c:v>12.4</c:v>
                </c:pt>
                <c:pt idx="4">
                  <c:v>12.86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A-4541-BC56-B330A0782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17.100000000000001</c:v>
                </c:pt>
                <c:pt idx="1">
                  <c:v>16.91</c:v>
                </c:pt>
                <c:pt idx="2">
                  <c:v>16.850000000000001</c:v>
                </c:pt>
                <c:pt idx="3">
                  <c:v>16.8</c:v>
                </c:pt>
                <c:pt idx="4">
                  <c:v>17.03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A-4541-BC56-B330A0782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68.510000000000005</c:v>
                </c:pt>
                <c:pt idx="1">
                  <c:v>68.66</c:v>
                </c:pt>
                <c:pt idx="2">
                  <c:v>68.13</c:v>
                </c:pt>
                <c:pt idx="3">
                  <c:v>68.400000000000006</c:v>
                </c:pt>
                <c:pt idx="4">
                  <c:v>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C-4FDF-871E-DC89100E2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57.65</c:v>
                </c:pt>
                <c:pt idx="1">
                  <c:v>57.52</c:v>
                </c:pt>
                <c:pt idx="2">
                  <c:v>57.55</c:v>
                </c:pt>
                <c:pt idx="3">
                  <c:v>57.69</c:v>
                </c:pt>
                <c:pt idx="4">
                  <c:v>58.56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DC-4FDF-871E-DC89100E2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80.83</c:v>
                </c:pt>
                <c:pt idx="1">
                  <c:v>80.83</c:v>
                </c:pt>
                <c:pt idx="2">
                  <c:v>80.83</c:v>
                </c:pt>
                <c:pt idx="3">
                  <c:v>80.83</c:v>
                </c:pt>
                <c:pt idx="4">
                  <c:v>80.83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496A-8B03-07DD60E88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79.72</c:v>
                </c:pt>
                <c:pt idx="1">
                  <c:v>79.7</c:v>
                </c:pt>
                <c:pt idx="2">
                  <c:v>79.42</c:v>
                </c:pt>
                <c:pt idx="3">
                  <c:v>79.2</c:v>
                </c:pt>
                <c:pt idx="4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5-496A-8B03-07DD60E88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Q62" zoomScaleNormal="100" workbookViewId="0">
      <selection activeCell="SM68" sqref="SM68:TA8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</row>
    <row r="3" spans="1:521" ht="9.75" customHeight="1" x14ac:dyDescent="0.15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</row>
    <row r="4" spans="1:521" ht="9.75" customHeight="1" x14ac:dyDescent="0.15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  <c r="NX4" s="145"/>
      <c r="NY4" s="145"/>
      <c r="NZ4" s="145"/>
      <c r="OA4" s="145"/>
      <c r="OB4" s="145"/>
      <c r="OC4" s="145"/>
      <c r="OD4" s="145"/>
      <c r="OE4" s="145"/>
      <c r="OF4" s="145"/>
      <c r="OG4" s="145"/>
      <c r="OH4" s="145"/>
      <c r="OI4" s="145"/>
      <c r="OJ4" s="145"/>
      <c r="OK4" s="145"/>
      <c r="OL4" s="145"/>
      <c r="OM4" s="145"/>
      <c r="ON4" s="145"/>
      <c r="OO4" s="145"/>
      <c r="OP4" s="145"/>
      <c r="OQ4" s="145"/>
      <c r="OR4" s="145"/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/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45"/>
      <c r="RG4" s="145"/>
      <c r="RH4" s="145"/>
      <c r="RI4" s="145"/>
      <c r="RJ4" s="145"/>
      <c r="RK4" s="145"/>
      <c r="RL4" s="145"/>
      <c r="RM4" s="145"/>
      <c r="RN4" s="145"/>
      <c r="RO4" s="145"/>
      <c r="RP4" s="145"/>
      <c r="RQ4" s="145"/>
      <c r="RR4" s="145"/>
      <c r="RS4" s="145"/>
      <c r="RT4" s="145"/>
      <c r="RU4" s="145"/>
      <c r="RV4" s="145"/>
      <c r="RW4" s="145"/>
      <c r="RX4" s="145"/>
      <c r="RY4" s="145"/>
      <c r="RZ4" s="145"/>
      <c r="SA4" s="145"/>
      <c r="SB4" s="145"/>
      <c r="SC4" s="145"/>
      <c r="SD4" s="145"/>
      <c r="SE4" s="145"/>
      <c r="SF4" s="145"/>
      <c r="SG4" s="145"/>
      <c r="SH4" s="145"/>
      <c r="SI4" s="145"/>
      <c r="SJ4" s="145"/>
      <c r="SK4" s="145"/>
      <c r="SL4" s="145"/>
      <c r="SM4" s="145"/>
      <c r="SN4" s="145"/>
      <c r="SO4" s="145"/>
      <c r="SP4" s="145"/>
      <c r="SQ4" s="145"/>
      <c r="SR4" s="145"/>
      <c r="SS4" s="145"/>
      <c r="ST4" s="145"/>
      <c r="SU4" s="145"/>
      <c r="SV4" s="145"/>
      <c r="SW4" s="145"/>
      <c r="SX4" s="145"/>
      <c r="SY4" s="145"/>
      <c r="SZ4" s="145"/>
      <c r="TA4" s="145"/>
    </row>
    <row r="5" spans="1:521" ht="18.75" customHeight="1" x14ac:dyDescent="0.15">
      <c r="A5" s="2"/>
      <c r="B5" s="146" t="str">
        <f>データ!H7</f>
        <v>和歌山県　和歌山市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8" t="s">
        <v>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2"/>
      <c r="KV6" s="2"/>
      <c r="KW6" s="3"/>
      <c r="KX6" s="150"/>
      <c r="KY6" s="150"/>
      <c r="KZ6" s="150"/>
      <c r="LA6" s="150"/>
      <c r="LB6" s="150"/>
      <c r="LC6" s="4"/>
      <c r="LD6" s="2"/>
      <c r="LE6" s="2"/>
      <c r="LF6" s="2"/>
      <c r="LG6" s="2"/>
      <c r="LH6" s="2"/>
      <c r="LI6" s="3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0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0" t="s">
        <v>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 t="s">
        <v>3</v>
      </c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 t="s">
        <v>4</v>
      </c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2"/>
      <c r="IT7" s="140" t="s">
        <v>5</v>
      </c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2"/>
      <c r="LZ7" s="140" t="s">
        <v>6</v>
      </c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  <c r="NU7" s="141"/>
      <c r="NV7" s="141"/>
      <c r="NW7" s="141"/>
      <c r="NX7" s="141"/>
      <c r="NY7" s="141"/>
      <c r="NZ7" s="141"/>
      <c r="OA7" s="141"/>
      <c r="OB7" s="141"/>
      <c r="OC7" s="141"/>
      <c r="OD7" s="141"/>
      <c r="OE7" s="141"/>
      <c r="OF7" s="141"/>
      <c r="OG7" s="141"/>
      <c r="OH7" s="141"/>
      <c r="OI7" s="141"/>
      <c r="OJ7" s="141"/>
      <c r="OK7" s="141"/>
      <c r="OL7" s="141"/>
      <c r="OM7" s="141"/>
      <c r="ON7" s="141"/>
      <c r="OO7" s="141"/>
      <c r="OP7" s="141"/>
      <c r="OQ7" s="141"/>
      <c r="OR7" s="141"/>
      <c r="OS7" s="141"/>
      <c r="OT7" s="141"/>
      <c r="OU7" s="141"/>
      <c r="OV7" s="141"/>
      <c r="OW7" s="141"/>
      <c r="OX7" s="141"/>
      <c r="OY7" s="141"/>
      <c r="OZ7" s="141"/>
      <c r="PA7" s="141"/>
      <c r="PB7" s="141"/>
      <c r="PC7" s="141"/>
      <c r="PD7" s="141"/>
      <c r="PE7" s="142"/>
      <c r="PF7" s="140" t="s">
        <v>7</v>
      </c>
      <c r="PG7" s="141"/>
      <c r="PH7" s="141"/>
      <c r="PI7" s="141"/>
      <c r="PJ7" s="141"/>
      <c r="PK7" s="141"/>
      <c r="PL7" s="141"/>
      <c r="PM7" s="141"/>
      <c r="PN7" s="141"/>
      <c r="PO7" s="141"/>
      <c r="PP7" s="141"/>
      <c r="PQ7" s="141"/>
      <c r="PR7" s="141"/>
      <c r="PS7" s="141"/>
      <c r="PT7" s="141"/>
      <c r="PU7" s="141"/>
      <c r="PV7" s="141"/>
      <c r="PW7" s="141"/>
      <c r="PX7" s="141"/>
      <c r="PY7" s="141"/>
      <c r="PZ7" s="141"/>
      <c r="QA7" s="141"/>
      <c r="QB7" s="141"/>
      <c r="QC7" s="141"/>
      <c r="QD7" s="141"/>
      <c r="QE7" s="141"/>
      <c r="QF7" s="141"/>
      <c r="QG7" s="141"/>
      <c r="QH7" s="141"/>
      <c r="QI7" s="141"/>
      <c r="QJ7" s="141"/>
      <c r="QK7" s="141"/>
      <c r="QL7" s="141"/>
      <c r="QM7" s="141"/>
      <c r="QN7" s="141"/>
      <c r="QO7" s="141"/>
      <c r="QP7" s="141"/>
      <c r="QQ7" s="141"/>
      <c r="QR7" s="141"/>
      <c r="QS7" s="141"/>
      <c r="QT7" s="141"/>
      <c r="QU7" s="141"/>
      <c r="QV7" s="141"/>
      <c r="QW7" s="141"/>
      <c r="QX7" s="141"/>
      <c r="QY7" s="141"/>
      <c r="QZ7" s="141"/>
      <c r="RA7" s="141"/>
      <c r="RB7" s="141"/>
      <c r="RC7" s="141"/>
      <c r="RD7" s="141"/>
      <c r="RE7" s="141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2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3" t="str">
        <f>データ!I7</f>
        <v>法適用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5"/>
      <c r="CH8" s="133" t="str">
        <f>データ!J7</f>
        <v>工業用水道事業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5"/>
      <c r="FN8" s="130">
        <f>データ!K7</f>
        <v>415000</v>
      </c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2"/>
      <c r="IT8" s="133" t="str">
        <f>データ!L7</f>
        <v>大規模</v>
      </c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5"/>
      <c r="LZ8" s="130">
        <f>データ!M7</f>
        <v>2</v>
      </c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2"/>
      <c r="PF8" s="130">
        <f>データ!N7</f>
        <v>281356</v>
      </c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2"/>
      <c r="SL8" s="3"/>
      <c r="SM8" s="138" t="s">
        <v>9</v>
      </c>
      <c r="SN8" s="139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0" t="s">
        <v>11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2"/>
      <c r="CH9" s="140" t="s">
        <v>12</v>
      </c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2"/>
      <c r="FN9" s="140" t="s">
        <v>13</v>
      </c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2"/>
      <c r="IT9" s="140" t="s">
        <v>14</v>
      </c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2"/>
      <c r="LZ9" s="140" t="s">
        <v>15</v>
      </c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  <c r="NU9" s="141"/>
      <c r="NV9" s="141"/>
      <c r="NW9" s="141"/>
      <c r="NX9" s="141"/>
      <c r="NY9" s="141"/>
      <c r="NZ9" s="141"/>
      <c r="OA9" s="141"/>
      <c r="OB9" s="141"/>
      <c r="OC9" s="141"/>
      <c r="OD9" s="141"/>
      <c r="OE9" s="141"/>
      <c r="OF9" s="141"/>
      <c r="OG9" s="141"/>
      <c r="OH9" s="141"/>
      <c r="OI9" s="141"/>
      <c r="OJ9" s="141"/>
      <c r="OK9" s="141"/>
      <c r="OL9" s="141"/>
      <c r="OM9" s="141"/>
      <c r="ON9" s="141"/>
      <c r="OO9" s="141"/>
      <c r="OP9" s="141"/>
      <c r="OQ9" s="141"/>
      <c r="OR9" s="141"/>
      <c r="OS9" s="141"/>
      <c r="OT9" s="141"/>
      <c r="OU9" s="141"/>
      <c r="OV9" s="141"/>
      <c r="OW9" s="141"/>
      <c r="OX9" s="141"/>
      <c r="OY9" s="141"/>
      <c r="OZ9" s="141"/>
      <c r="PA9" s="141"/>
      <c r="PB9" s="141"/>
      <c r="PC9" s="141"/>
      <c r="PD9" s="141"/>
      <c r="PE9" s="142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3" t="s">
        <v>16</v>
      </c>
      <c r="SN9" s="144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7" t="str">
        <f>データ!O7</f>
        <v>-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9"/>
      <c r="CH10" s="127">
        <f>データ!P7</f>
        <v>64.099999999999994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9"/>
      <c r="FN10" s="130">
        <f>データ!Q7</f>
        <v>45</v>
      </c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2"/>
      <c r="IT10" s="130">
        <f>データ!R7</f>
        <v>335449</v>
      </c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2"/>
      <c r="LZ10" s="133" t="str">
        <f>データ!S7</f>
        <v>自治体職員</v>
      </c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5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6" t="s">
        <v>18</v>
      </c>
      <c r="SN10" s="137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3" t="s">
        <v>22</v>
      </c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5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76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79" t="s">
        <v>105</v>
      </c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1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79"/>
      <c r="SN17" s="80"/>
      <c r="SO17" s="80"/>
      <c r="SP17" s="80"/>
      <c r="SQ17" s="80"/>
      <c r="SR17" s="80"/>
      <c r="SS17" s="80"/>
      <c r="ST17" s="80"/>
      <c r="SU17" s="80"/>
      <c r="SV17" s="80"/>
      <c r="SW17" s="80"/>
      <c r="SX17" s="80"/>
      <c r="SY17" s="80"/>
      <c r="SZ17" s="80"/>
      <c r="TA17" s="81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79"/>
      <c r="SN18" s="80"/>
      <c r="SO18" s="80"/>
      <c r="SP18" s="80"/>
      <c r="SQ18" s="80"/>
      <c r="SR18" s="80"/>
      <c r="SS18" s="80"/>
      <c r="ST18" s="80"/>
      <c r="SU18" s="80"/>
      <c r="SV18" s="80"/>
      <c r="SW18" s="80"/>
      <c r="SX18" s="80"/>
      <c r="SY18" s="80"/>
      <c r="SZ18" s="80"/>
      <c r="TA18" s="81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79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1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79"/>
      <c r="SN20" s="80"/>
      <c r="SO20" s="80"/>
      <c r="SP20" s="80"/>
      <c r="SQ20" s="80"/>
      <c r="SR20" s="80"/>
      <c r="SS20" s="80"/>
      <c r="ST20" s="80"/>
      <c r="SU20" s="80"/>
      <c r="SV20" s="80"/>
      <c r="SW20" s="80"/>
      <c r="SX20" s="80"/>
      <c r="SY20" s="80"/>
      <c r="SZ20" s="80"/>
      <c r="TA20" s="81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79"/>
      <c r="SN21" s="80"/>
      <c r="SO21" s="80"/>
      <c r="SP21" s="80"/>
      <c r="SQ21" s="80"/>
      <c r="SR21" s="80"/>
      <c r="SS21" s="80"/>
      <c r="ST21" s="80"/>
      <c r="SU21" s="80"/>
      <c r="SV21" s="80"/>
      <c r="SW21" s="80"/>
      <c r="SX21" s="80"/>
      <c r="SY21" s="80"/>
      <c r="SZ21" s="80"/>
      <c r="TA21" s="81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79"/>
      <c r="SN22" s="80"/>
      <c r="SO22" s="80"/>
      <c r="SP22" s="80"/>
      <c r="SQ22" s="80"/>
      <c r="SR22" s="80"/>
      <c r="SS22" s="80"/>
      <c r="ST22" s="80"/>
      <c r="SU22" s="80"/>
      <c r="SV22" s="80"/>
      <c r="SW22" s="80"/>
      <c r="SX22" s="80"/>
      <c r="SY22" s="80"/>
      <c r="SZ22" s="80"/>
      <c r="TA22" s="81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79"/>
      <c r="SN23" s="80"/>
      <c r="SO23" s="80"/>
      <c r="SP23" s="80"/>
      <c r="SQ23" s="80"/>
      <c r="SR23" s="80"/>
      <c r="SS23" s="80"/>
      <c r="ST23" s="80"/>
      <c r="SU23" s="80"/>
      <c r="SV23" s="80"/>
      <c r="SW23" s="80"/>
      <c r="SX23" s="80"/>
      <c r="SY23" s="80"/>
      <c r="SZ23" s="80"/>
      <c r="TA23" s="81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79"/>
      <c r="SN24" s="80"/>
      <c r="SO24" s="80"/>
      <c r="SP24" s="80"/>
      <c r="SQ24" s="80"/>
      <c r="SR24" s="80"/>
      <c r="SS24" s="80"/>
      <c r="ST24" s="80"/>
      <c r="SU24" s="80"/>
      <c r="SV24" s="80"/>
      <c r="SW24" s="80"/>
      <c r="SX24" s="80"/>
      <c r="SY24" s="80"/>
      <c r="SZ24" s="80"/>
      <c r="TA24" s="81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79"/>
      <c r="SN25" s="80"/>
      <c r="SO25" s="80"/>
      <c r="SP25" s="80"/>
      <c r="SQ25" s="80"/>
      <c r="SR25" s="80"/>
      <c r="SS25" s="80"/>
      <c r="ST25" s="80"/>
      <c r="SU25" s="80"/>
      <c r="SV25" s="80"/>
      <c r="SW25" s="80"/>
      <c r="SX25" s="80"/>
      <c r="SY25" s="80"/>
      <c r="SZ25" s="80"/>
      <c r="TA25" s="81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79"/>
      <c r="SN26" s="80"/>
      <c r="SO26" s="80"/>
      <c r="SP26" s="80"/>
      <c r="SQ26" s="80"/>
      <c r="SR26" s="80"/>
      <c r="SS26" s="80"/>
      <c r="ST26" s="80"/>
      <c r="SU26" s="80"/>
      <c r="SV26" s="80"/>
      <c r="SW26" s="80"/>
      <c r="SX26" s="80"/>
      <c r="SY26" s="80"/>
      <c r="SZ26" s="80"/>
      <c r="TA26" s="81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79"/>
      <c r="SN27" s="80"/>
      <c r="SO27" s="80"/>
      <c r="SP27" s="80"/>
      <c r="SQ27" s="80"/>
      <c r="SR27" s="80"/>
      <c r="SS27" s="80"/>
      <c r="ST27" s="80"/>
      <c r="SU27" s="80"/>
      <c r="SV27" s="80"/>
      <c r="SW27" s="80"/>
      <c r="SX27" s="80"/>
      <c r="SY27" s="80"/>
      <c r="SZ27" s="80"/>
      <c r="TA27" s="81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79"/>
      <c r="SN28" s="80"/>
      <c r="SO28" s="80"/>
      <c r="SP28" s="80"/>
      <c r="SQ28" s="80"/>
      <c r="SR28" s="80"/>
      <c r="SS28" s="80"/>
      <c r="ST28" s="80"/>
      <c r="SU28" s="80"/>
      <c r="SV28" s="80"/>
      <c r="SW28" s="80"/>
      <c r="SX28" s="80"/>
      <c r="SY28" s="80"/>
      <c r="SZ28" s="80"/>
      <c r="TA28" s="81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79"/>
      <c r="SN29" s="80"/>
      <c r="SO29" s="80"/>
      <c r="SP29" s="80"/>
      <c r="SQ29" s="80"/>
      <c r="SR29" s="80"/>
      <c r="SS29" s="80"/>
      <c r="ST29" s="80"/>
      <c r="SU29" s="80"/>
      <c r="SV29" s="80"/>
      <c r="SW29" s="80"/>
      <c r="SX29" s="80"/>
      <c r="SY29" s="80"/>
      <c r="SZ29" s="80"/>
      <c r="TA29" s="8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79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1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79"/>
      <c r="SN31" s="80"/>
      <c r="SO31" s="80"/>
      <c r="SP31" s="80"/>
      <c r="SQ31" s="80"/>
      <c r="SR31" s="80"/>
      <c r="SS31" s="80"/>
      <c r="ST31" s="80"/>
      <c r="SU31" s="80"/>
      <c r="SV31" s="80"/>
      <c r="SW31" s="80"/>
      <c r="SX31" s="80"/>
      <c r="SY31" s="80"/>
      <c r="SZ31" s="80"/>
      <c r="TA31" s="81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127.32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127.54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131.25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130.91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128.41999999999999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383.57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384.86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416.65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272.17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348.8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454.15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426.71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400.55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381.57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357.65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79"/>
      <c r="SN32" s="80"/>
      <c r="SO32" s="80"/>
      <c r="SP32" s="80"/>
      <c r="SQ32" s="80"/>
      <c r="SR32" s="80"/>
      <c r="SS32" s="80"/>
      <c r="ST32" s="80"/>
      <c r="SU32" s="80"/>
      <c r="SV32" s="80"/>
      <c r="SW32" s="80"/>
      <c r="SX32" s="80"/>
      <c r="SY32" s="80"/>
      <c r="SZ32" s="80"/>
      <c r="TA32" s="81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122.19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123.35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121.58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121.19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120.32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50.49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23.81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22.44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18.82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17.88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221.79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312.67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345.05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379.14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394.58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297.23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272.8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255.89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242.57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235.79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79"/>
      <c r="SN33" s="80"/>
      <c r="SO33" s="80"/>
      <c r="SP33" s="80"/>
      <c r="SQ33" s="80"/>
      <c r="SR33" s="80"/>
      <c r="SS33" s="80"/>
      <c r="ST33" s="80"/>
      <c r="SU33" s="80"/>
      <c r="SV33" s="80"/>
      <c r="SW33" s="80"/>
      <c r="SX33" s="80"/>
      <c r="SY33" s="80"/>
      <c r="SZ33" s="80"/>
      <c r="TA33" s="81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9"/>
      <c r="DV34" s="2"/>
      <c r="DW34" s="2"/>
      <c r="DX34" s="2"/>
      <c r="DY34" s="2"/>
      <c r="DZ34" s="2"/>
      <c r="EA34" s="2"/>
      <c r="EB34" s="2"/>
      <c r="EC34" s="2"/>
      <c r="ED34" s="67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9"/>
      <c r="IP34" s="2"/>
      <c r="IQ34" s="2"/>
      <c r="IR34" s="2"/>
      <c r="IS34" s="2"/>
      <c r="IT34" s="2"/>
      <c r="IU34" s="2"/>
      <c r="IV34" s="2"/>
      <c r="IW34" s="2"/>
      <c r="IX34" s="67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9"/>
      <c r="NJ34" s="2"/>
      <c r="NK34" s="2"/>
      <c r="NL34" s="2"/>
      <c r="NM34" s="2"/>
      <c r="NN34" s="2"/>
      <c r="NO34" s="2"/>
      <c r="NP34" s="2"/>
      <c r="NQ34" s="2"/>
      <c r="NR34" s="67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9"/>
      <c r="SD34" s="2"/>
      <c r="SE34" s="2"/>
      <c r="SF34" s="2"/>
      <c r="SG34" s="2"/>
      <c r="SH34" s="2"/>
      <c r="SI34" s="2"/>
      <c r="SJ34" s="2"/>
      <c r="SK34" s="27"/>
      <c r="SL34" s="2"/>
      <c r="SM34" s="79"/>
      <c r="SN34" s="80"/>
      <c r="SO34" s="80"/>
      <c r="SP34" s="80"/>
      <c r="SQ34" s="80"/>
      <c r="SR34" s="80"/>
      <c r="SS34" s="80"/>
      <c r="ST34" s="80"/>
      <c r="SU34" s="80"/>
      <c r="SV34" s="80"/>
      <c r="SW34" s="80"/>
      <c r="SX34" s="80"/>
      <c r="SY34" s="80"/>
      <c r="SZ34" s="80"/>
      <c r="TA34" s="81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79"/>
      <c r="SN35" s="80"/>
      <c r="SO35" s="80"/>
      <c r="SP35" s="80"/>
      <c r="SQ35" s="80"/>
      <c r="SR35" s="80"/>
      <c r="SS35" s="80"/>
      <c r="ST35" s="80"/>
      <c r="SU35" s="80"/>
      <c r="SV35" s="80"/>
      <c r="SW35" s="80"/>
      <c r="SX35" s="80"/>
      <c r="SY35" s="80"/>
      <c r="SZ35" s="80"/>
      <c r="TA35" s="81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79"/>
      <c r="SN36" s="80"/>
      <c r="SO36" s="80"/>
      <c r="SP36" s="80"/>
      <c r="SQ36" s="80"/>
      <c r="SR36" s="80"/>
      <c r="SS36" s="80"/>
      <c r="ST36" s="80"/>
      <c r="SU36" s="80"/>
      <c r="SV36" s="80"/>
      <c r="SW36" s="80"/>
      <c r="SX36" s="80"/>
      <c r="SY36" s="80"/>
      <c r="SZ36" s="80"/>
      <c r="TA36" s="81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79"/>
      <c r="SN37" s="80"/>
      <c r="SO37" s="80"/>
      <c r="SP37" s="80"/>
      <c r="SQ37" s="80"/>
      <c r="SR37" s="80"/>
      <c r="SS37" s="80"/>
      <c r="ST37" s="80"/>
      <c r="SU37" s="80"/>
      <c r="SV37" s="80"/>
      <c r="SW37" s="80"/>
      <c r="SX37" s="80"/>
      <c r="SY37" s="80"/>
      <c r="SZ37" s="80"/>
      <c r="TA37" s="81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79"/>
      <c r="SN38" s="80"/>
      <c r="SO38" s="80"/>
      <c r="SP38" s="80"/>
      <c r="SQ38" s="80"/>
      <c r="SR38" s="80"/>
      <c r="SS38" s="80"/>
      <c r="ST38" s="80"/>
      <c r="SU38" s="80"/>
      <c r="SV38" s="80"/>
      <c r="SW38" s="80"/>
      <c r="SX38" s="80"/>
      <c r="SY38" s="80"/>
      <c r="SZ38" s="80"/>
      <c r="TA38" s="81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79"/>
      <c r="SN39" s="80"/>
      <c r="SO39" s="80"/>
      <c r="SP39" s="80"/>
      <c r="SQ39" s="80"/>
      <c r="SR39" s="80"/>
      <c r="SS39" s="80"/>
      <c r="ST39" s="80"/>
      <c r="SU39" s="80"/>
      <c r="SV39" s="80"/>
      <c r="SW39" s="80"/>
      <c r="SX39" s="80"/>
      <c r="SY39" s="80"/>
      <c r="SZ39" s="80"/>
      <c r="TA39" s="81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79"/>
      <c r="SN40" s="80"/>
      <c r="SO40" s="80"/>
      <c r="SP40" s="80"/>
      <c r="SQ40" s="80"/>
      <c r="SR40" s="80"/>
      <c r="SS40" s="80"/>
      <c r="ST40" s="80"/>
      <c r="SU40" s="80"/>
      <c r="SV40" s="80"/>
      <c r="SW40" s="80"/>
      <c r="SX40" s="80"/>
      <c r="SY40" s="80"/>
      <c r="SZ40" s="80"/>
      <c r="TA40" s="81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79"/>
      <c r="SN41" s="80"/>
      <c r="SO41" s="80"/>
      <c r="SP41" s="80"/>
      <c r="SQ41" s="80"/>
      <c r="SR41" s="80"/>
      <c r="SS41" s="80"/>
      <c r="ST41" s="80"/>
      <c r="SU41" s="80"/>
      <c r="SV41" s="80"/>
      <c r="SW41" s="80"/>
      <c r="SX41" s="80"/>
      <c r="SY41" s="80"/>
      <c r="SZ41" s="80"/>
      <c r="TA41" s="81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79"/>
      <c r="SN42" s="80"/>
      <c r="SO42" s="80"/>
      <c r="SP42" s="80"/>
      <c r="SQ42" s="80"/>
      <c r="SR42" s="80"/>
      <c r="SS42" s="80"/>
      <c r="ST42" s="80"/>
      <c r="SU42" s="80"/>
      <c r="SV42" s="80"/>
      <c r="SW42" s="80"/>
      <c r="SX42" s="80"/>
      <c r="SY42" s="80"/>
      <c r="SZ42" s="80"/>
      <c r="TA42" s="81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79"/>
      <c r="SN43" s="80"/>
      <c r="SO43" s="80"/>
      <c r="SP43" s="80"/>
      <c r="SQ43" s="80"/>
      <c r="SR43" s="80"/>
      <c r="SS43" s="80"/>
      <c r="ST43" s="80"/>
      <c r="SU43" s="80"/>
      <c r="SV43" s="80"/>
      <c r="SW43" s="80"/>
      <c r="SX43" s="80"/>
      <c r="SY43" s="80"/>
      <c r="SZ43" s="80"/>
      <c r="TA43" s="81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79"/>
      <c r="SN44" s="80"/>
      <c r="SO44" s="80"/>
      <c r="SP44" s="80"/>
      <c r="SQ44" s="80"/>
      <c r="SR44" s="80"/>
      <c r="SS44" s="80"/>
      <c r="ST44" s="80"/>
      <c r="SU44" s="80"/>
      <c r="SV44" s="80"/>
      <c r="SW44" s="80"/>
      <c r="SX44" s="80"/>
      <c r="SY44" s="80"/>
      <c r="SZ44" s="80"/>
      <c r="TA44" s="81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82"/>
      <c r="SN45" s="83"/>
      <c r="SO45" s="83"/>
      <c r="SP45" s="83"/>
      <c r="SQ45" s="83"/>
      <c r="SR45" s="83"/>
      <c r="SS45" s="83"/>
      <c r="ST45" s="83"/>
      <c r="SU45" s="83"/>
      <c r="SV45" s="83"/>
      <c r="SW45" s="83"/>
      <c r="SX45" s="83"/>
      <c r="SY45" s="83"/>
      <c r="SZ45" s="83"/>
      <c r="TA45" s="84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79" t="s">
        <v>104</v>
      </c>
      <c r="SN48" s="80"/>
      <c r="SO48" s="80"/>
      <c r="SP48" s="80"/>
      <c r="SQ48" s="80"/>
      <c r="SR48" s="80"/>
      <c r="SS48" s="80"/>
      <c r="ST48" s="80"/>
      <c r="SU48" s="80"/>
      <c r="SV48" s="80"/>
      <c r="SW48" s="80"/>
      <c r="SX48" s="80"/>
      <c r="SY48" s="80"/>
      <c r="SZ48" s="80"/>
      <c r="TA48" s="81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79"/>
      <c r="SN49" s="80"/>
      <c r="SO49" s="80"/>
      <c r="SP49" s="80"/>
      <c r="SQ49" s="80"/>
      <c r="SR49" s="80"/>
      <c r="SS49" s="80"/>
      <c r="ST49" s="80"/>
      <c r="SU49" s="80"/>
      <c r="SV49" s="80"/>
      <c r="SW49" s="80"/>
      <c r="SX49" s="80"/>
      <c r="SY49" s="80"/>
      <c r="SZ49" s="80"/>
      <c r="TA49" s="81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79"/>
      <c r="SN50" s="80"/>
      <c r="SO50" s="80"/>
      <c r="SP50" s="80"/>
      <c r="SQ50" s="80"/>
      <c r="SR50" s="80"/>
      <c r="SS50" s="80"/>
      <c r="ST50" s="80"/>
      <c r="SU50" s="80"/>
      <c r="SV50" s="80"/>
      <c r="SW50" s="80"/>
      <c r="SX50" s="80"/>
      <c r="SY50" s="80"/>
      <c r="SZ50" s="80"/>
      <c r="TA50" s="81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79"/>
      <c r="SN51" s="80"/>
      <c r="SO51" s="80"/>
      <c r="SP51" s="80"/>
      <c r="SQ51" s="80"/>
      <c r="SR51" s="80"/>
      <c r="SS51" s="80"/>
      <c r="ST51" s="80"/>
      <c r="SU51" s="80"/>
      <c r="SV51" s="80"/>
      <c r="SW51" s="80"/>
      <c r="SX51" s="80"/>
      <c r="SY51" s="80"/>
      <c r="SZ51" s="80"/>
      <c r="TA51" s="81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79"/>
      <c r="SN52" s="80"/>
      <c r="SO52" s="80"/>
      <c r="SP52" s="80"/>
      <c r="SQ52" s="80"/>
      <c r="SR52" s="80"/>
      <c r="SS52" s="80"/>
      <c r="ST52" s="80"/>
      <c r="SU52" s="80"/>
      <c r="SV52" s="80"/>
      <c r="SW52" s="80"/>
      <c r="SX52" s="80"/>
      <c r="SY52" s="80"/>
      <c r="SZ52" s="80"/>
      <c r="TA52" s="81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79"/>
      <c r="SN53" s="80"/>
      <c r="SO53" s="80"/>
      <c r="SP53" s="80"/>
      <c r="SQ53" s="80"/>
      <c r="SR53" s="80"/>
      <c r="SS53" s="80"/>
      <c r="ST53" s="80"/>
      <c r="SU53" s="80"/>
      <c r="SV53" s="80"/>
      <c r="SW53" s="80"/>
      <c r="SX53" s="80"/>
      <c r="SY53" s="80"/>
      <c r="SZ53" s="80"/>
      <c r="TA53" s="81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79"/>
      <c r="SN54" s="80"/>
      <c r="SO54" s="80"/>
      <c r="SP54" s="80"/>
      <c r="SQ54" s="80"/>
      <c r="SR54" s="80"/>
      <c r="SS54" s="80"/>
      <c r="ST54" s="80"/>
      <c r="SU54" s="80"/>
      <c r="SV54" s="80"/>
      <c r="SW54" s="80"/>
      <c r="SX54" s="80"/>
      <c r="SY54" s="80"/>
      <c r="SZ54" s="80"/>
      <c r="TA54" s="81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128.35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128.65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132.55000000000001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132.22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127.59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12.78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12.75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12.37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12.4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12.86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68.510000000000005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68.66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68.13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68.400000000000006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67.8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80.83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80.83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80.83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80.83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80.83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79"/>
      <c r="SN55" s="80"/>
      <c r="SO55" s="80"/>
      <c r="SP55" s="80"/>
      <c r="SQ55" s="80"/>
      <c r="SR55" s="80"/>
      <c r="SS55" s="80"/>
      <c r="ST55" s="80"/>
      <c r="SU55" s="80"/>
      <c r="SV55" s="80"/>
      <c r="SW55" s="80"/>
      <c r="SX55" s="80"/>
      <c r="SY55" s="80"/>
      <c r="SZ55" s="80"/>
      <c r="TA55" s="81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118.2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119.5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118.99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119.17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117.72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17.100000000000001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16.91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16.850000000000001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16.8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17.03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57.65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57.52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57.55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57.69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58.56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79.72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79.7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79.42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79.2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80.5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79"/>
      <c r="SN56" s="80"/>
      <c r="SO56" s="80"/>
      <c r="SP56" s="80"/>
      <c r="SQ56" s="80"/>
      <c r="SR56" s="80"/>
      <c r="SS56" s="80"/>
      <c r="ST56" s="80"/>
      <c r="SU56" s="80"/>
      <c r="SV56" s="80"/>
      <c r="SW56" s="80"/>
      <c r="SX56" s="80"/>
      <c r="SY56" s="80"/>
      <c r="SZ56" s="80"/>
      <c r="TA56" s="81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9"/>
      <c r="DV57" s="2"/>
      <c r="DW57" s="2"/>
      <c r="DX57" s="2"/>
      <c r="DY57" s="2"/>
      <c r="DZ57" s="2"/>
      <c r="EA57" s="2"/>
      <c r="EB57" s="2"/>
      <c r="EC57" s="2"/>
      <c r="ED57" s="67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9"/>
      <c r="IP57" s="2"/>
      <c r="IQ57" s="2"/>
      <c r="IR57" s="2"/>
      <c r="IS57" s="2"/>
      <c r="IT57" s="2"/>
      <c r="IU57" s="2"/>
      <c r="IV57" s="2"/>
      <c r="IW57" s="2"/>
      <c r="IX57" s="67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9"/>
      <c r="NJ57" s="2"/>
      <c r="NK57" s="2"/>
      <c r="NL57" s="2"/>
      <c r="NM57" s="2"/>
      <c r="NN57" s="2"/>
      <c r="NO57" s="2"/>
      <c r="NP57" s="2"/>
      <c r="NQ57" s="2"/>
      <c r="NR57" s="67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9"/>
      <c r="SD57" s="2"/>
      <c r="SE57" s="2"/>
      <c r="SF57" s="2"/>
      <c r="SG57" s="2"/>
      <c r="SH57" s="2"/>
      <c r="SI57" s="2"/>
      <c r="SJ57" s="2"/>
      <c r="SK57" s="27"/>
      <c r="SL57" s="2"/>
      <c r="SM57" s="79"/>
      <c r="SN57" s="80"/>
      <c r="SO57" s="80"/>
      <c r="SP57" s="80"/>
      <c r="SQ57" s="80"/>
      <c r="SR57" s="80"/>
      <c r="SS57" s="80"/>
      <c r="ST57" s="80"/>
      <c r="SU57" s="80"/>
      <c r="SV57" s="80"/>
      <c r="SW57" s="80"/>
      <c r="SX57" s="80"/>
      <c r="SY57" s="80"/>
      <c r="SZ57" s="80"/>
      <c r="TA57" s="81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79"/>
      <c r="SN58" s="80"/>
      <c r="SO58" s="80"/>
      <c r="SP58" s="80"/>
      <c r="SQ58" s="80"/>
      <c r="SR58" s="80"/>
      <c r="SS58" s="80"/>
      <c r="ST58" s="80"/>
      <c r="SU58" s="80"/>
      <c r="SV58" s="80"/>
      <c r="SW58" s="80"/>
      <c r="SX58" s="80"/>
      <c r="SY58" s="80"/>
      <c r="SZ58" s="80"/>
      <c r="TA58" s="81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79"/>
      <c r="SN59" s="80"/>
      <c r="SO59" s="80"/>
      <c r="SP59" s="80"/>
      <c r="SQ59" s="80"/>
      <c r="SR59" s="80"/>
      <c r="SS59" s="80"/>
      <c r="ST59" s="80"/>
      <c r="SU59" s="80"/>
      <c r="SV59" s="80"/>
      <c r="SW59" s="80"/>
      <c r="SX59" s="80"/>
      <c r="SY59" s="80"/>
      <c r="SZ59" s="80"/>
      <c r="TA59" s="81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79"/>
      <c r="SN60" s="80"/>
      <c r="SO60" s="80"/>
      <c r="SP60" s="80"/>
      <c r="SQ60" s="80"/>
      <c r="SR60" s="80"/>
      <c r="SS60" s="80"/>
      <c r="ST60" s="80"/>
      <c r="SU60" s="80"/>
      <c r="SV60" s="80"/>
      <c r="SW60" s="80"/>
      <c r="SX60" s="80"/>
      <c r="SY60" s="80"/>
      <c r="SZ60" s="80"/>
      <c r="TA60" s="81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79"/>
      <c r="SN61" s="80"/>
      <c r="SO61" s="80"/>
      <c r="SP61" s="80"/>
      <c r="SQ61" s="80"/>
      <c r="SR61" s="80"/>
      <c r="SS61" s="80"/>
      <c r="ST61" s="80"/>
      <c r="SU61" s="80"/>
      <c r="SV61" s="80"/>
      <c r="SW61" s="80"/>
      <c r="SX61" s="80"/>
      <c r="SY61" s="80"/>
      <c r="SZ61" s="80"/>
      <c r="TA61" s="81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79"/>
      <c r="SN62" s="80"/>
      <c r="SO62" s="80"/>
      <c r="SP62" s="80"/>
      <c r="SQ62" s="80"/>
      <c r="SR62" s="80"/>
      <c r="SS62" s="80"/>
      <c r="ST62" s="80"/>
      <c r="SU62" s="80"/>
      <c r="SV62" s="80"/>
      <c r="SW62" s="80"/>
      <c r="SX62" s="80"/>
      <c r="SY62" s="80"/>
      <c r="SZ62" s="80"/>
      <c r="TA62" s="81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79"/>
      <c r="SN63" s="80"/>
      <c r="SO63" s="80"/>
      <c r="SP63" s="80"/>
      <c r="SQ63" s="80"/>
      <c r="SR63" s="80"/>
      <c r="SS63" s="80"/>
      <c r="ST63" s="80"/>
      <c r="SU63" s="80"/>
      <c r="SV63" s="80"/>
      <c r="SW63" s="80"/>
      <c r="SX63" s="80"/>
      <c r="SY63" s="80"/>
      <c r="SZ63" s="80"/>
      <c r="TA63" s="81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79"/>
      <c r="SN64" s="80"/>
      <c r="SO64" s="80"/>
      <c r="SP64" s="80"/>
      <c r="SQ64" s="80"/>
      <c r="SR64" s="80"/>
      <c r="SS64" s="80"/>
      <c r="ST64" s="80"/>
      <c r="SU64" s="80"/>
      <c r="SV64" s="80"/>
      <c r="SW64" s="80"/>
      <c r="SX64" s="80"/>
      <c r="SY64" s="80"/>
      <c r="SZ64" s="80"/>
      <c r="TA64" s="81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2"/>
      <c r="SN65" s="83"/>
      <c r="SO65" s="83"/>
      <c r="SP65" s="83"/>
      <c r="SQ65" s="83"/>
      <c r="SR65" s="83"/>
      <c r="SS65" s="83"/>
      <c r="ST65" s="83"/>
      <c r="SU65" s="83"/>
      <c r="SV65" s="83"/>
      <c r="SW65" s="83"/>
      <c r="SX65" s="83"/>
      <c r="SY65" s="83"/>
      <c r="SZ65" s="83"/>
      <c r="TA65" s="84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3" t="s">
        <v>27</v>
      </c>
      <c r="SN66" s="74"/>
      <c r="SO66" s="74"/>
      <c r="SP66" s="74"/>
      <c r="SQ66" s="74"/>
      <c r="SR66" s="74"/>
      <c r="SS66" s="74"/>
      <c r="ST66" s="74"/>
      <c r="SU66" s="74"/>
      <c r="SV66" s="74"/>
      <c r="SW66" s="74"/>
      <c r="SX66" s="74"/>
      <c r="SY66" s="74"/>
      <c r="SZ66" s="74"/>
      <c r="TA66" s="75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76"/>
      <c r="SN67" s="77"/>
      <c r="SO67" s="77"/>
      <c r="SP67" s="77"/>
      <c r="SQ67" s="77"/>
      <c r="SR67" s="77"/>
      <c r="SS67" s="77"/>
      <c r="ST67" s="77"/>
      <c r="SU67" s="77"/>
      <c r="SV67" s="77"/>
      <c r="SW67" s="77"/>
      <c r="SX67" s="77"/>
      <c r="SY67" s="77"/>
      <c r="SZ67" s="77"/>
      <c r="TA67" s="78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79" t="s">
        <v>106</v>
      </c>
      <c r="SN68" s="80"/>
      <c r="SO68" s="80"/>
      <c r="SP68" s="80"/>
      <c r="SQ68" s="80"/>
      <c r="SR68" s="80"/>
      <c r="SS68" s="80"/>
      <c r="ST68" s="80"/>
      <c r="SU68" s="80"/>
      <c r="SV68" s="80"/>
      <c r="SW68" s="80"/>
      <c r="SX68" s="80"/>
      <c r="SY68" s="80"/>
      <c r="SZ68" s="80"/>
      <c r="TA68" s="81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79"/>
      <c r="SN69" s="80"/>
      <c r="SO69" s="80"/>
      <c r="SP69" s="80"/>
      <c r="SQ69" s="80"/>
      <c r="SR69" s="80"/>
      <c r="SS69" s="80"/>
      <c r="ST69" s="80"/>
      <c r="SU69" s="80"/>
      <c r="SV69" s="80"/>
      <c r="SW69" s="80"/>
      <c r="SX69" s="80"/>
      <c r="SY69" s="80"/>
      <c r="SZ69" s="80"/>
      <c r="TA69" s="81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79"/>
      <c r="SN70" s="80"/>
      <c r="SO70" s="80"/>
      <c r="SP70" s="80"/>
      <c r="SQ70" s="80"/>
      <c r="SR70" s="80"/>
      <c r="SS70" s="80"/>
      <c r="ST70" s="80"/>
      <c r="SU70" s="80"/>
      <c r="SV70" s="80"/>
      <c r="SW70" s="80"/>
      <c r="SX70" s="80"/>
      <c r="SY70" s="80"/>
      <c r="SZ70" s="80"/>
      <c r="TA70" s="81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79"/>
      <c r="SN71" s="80"/>
      <c r="SO71" s="80"/>
      <c r="SP71" s="80"/>
      <c r="SQ71" s="80"/>
      <c r="SR71" s="80"/>
      <c r="SS71" s="80"/>
      <c r="ST71" s="80"/>
      <c r="SU71" s="80"/>
      <c r="SV71" s="80"/>
      <c r="SW71" s="80"/>
      <c r="SX71" s="80"/>
      <c r="SY71" s="80"/>
      <c r="SZ71" s="80"/>
      <c r="TA71" s="81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79"/>
      <c r="SN72" s="80"/>
      <c r="SO72" s="80"/>
      <c r="SP72" s="80"/>
      <c r="SQ72" s="80"/>
      <c r="SR72" s="80"/>
      <c r="SS72" s="80"/>
      <c r="ST72" s="80"/>
      <c r="SU72" s="80"/>
      <c r="SV72" s="80"/>
      <c r="SW72" s="80"/>
      <c r="SX72" s="80"/>
      <c r="SY72" s="80"/>
      <c r="SZ72" s="80"/>
      <c r="TA72" s="81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79"/>
      <c r="SN73" s="80"/>
      <c r="SO73" s="80"/>
      <c r="SP73" s="80"/>
      <c r="SQ73" s="80"/>
      <c r="SR73" s="80"/>
      <c r="SS73" s="80"/>
      <c r="ST73" s="80"/>
      <c r="SU73" s="80"/>
      <c r="SV73" s="80"/>
      <c r="SW73" s="80"/>
      <c r="SX73" s="80"/>
      <c r="SY73" s="80"/>
      <c r="SZ73" s="80"/>
      <c r="TA73" s="81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79"/>
      <c r="SN74" s="80"/>
      <c r="SO74" s="80"/>
      <c r="SP74" s="80"/>
      <c r="SQ74" s="80"/>
      <c r="SR74" s="80"/>
      <c r="SS74" s="80"/>
      <c r="ST74" s="80"/>
      <c r="SU74" s="80"/>
      <c r="SV74" s="80"/>
      <c r="SW74" s="80"/>
      <c r="SX74" s="80"/>
      <c r="SY74" s="80"/>
      <c r="SZ74" s="80"/>
      <c r="TA74" s="81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79"/>
      <c r="SN75" s="80"/>
      <c r="SO75" s="80"/>
      <c r="SP75" s="80"/>
      <c r="SQ75" s="80"/>
      <c r="SR75" s="80"/>
      <c r="SS75" s="80"/>
      <c r="ST75" s="80"/>
      <c r="SU75" s="80"/>
      <c r="SV75" s="80"/>
      <c r="SW75" s="80"/>
      <c r="SX75" s="80"/>
      <c r="SY75" s="80"/>
      <c r="SZ75" s="80"/>
      <c r="TA75" s="81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79"/>
      <c r="SN76" s="80"/>
      <c r="SO76" s="80"/>
      <c r="SP76" s="80"/>
      <c r="SQ76" s="80"/>
      <c r="SR76" s="80"/>
      <c r="SS76" s="80"/>
      <c r="ST76" s="80"/>
      <c r="SU76" s="80"/>
      <c r="SV76" s="80"/>
      <c r="SW76" s="80"/>
      <c r="SX76" s="80"/>
      <c r="SY76" s="80"/>
      <c r="SZ76" s="80"/>
      <c r="TA76" s="81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79"/>
      <c r="SN77" s="80"/>
      <c r="SO77" s="80"/>
      <c r="SP77" s="80"/>
      <c r="SQ77" s="80"/>
      <c r="SR77" s="80"/>
      <c r="SS77" s="80"/>
      <c r="ST77" s="80"/>
      <c r="SU77" s="80"/>
      <c r="SV77" s="80"/>
      <c r="SW77" s="80"/>
      <c r="SX77" s="80"/>
      <c r="SY77" s="80"/>
      <c r="SZ77" s="80"/>
      <c r="TA77" s="81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79"/>
      <c r="SN78" s="80"/>
      <c r="SO78" s="80"/>
      <c r="SP78" s="80"/>
      <c r="SQ78" s="80"/>
      <c r="SR78" s="80"/>
      <c r="SS78" s="80"/>
      <c r="ST78" s="80"/>
      <c r="SU78" s="80"/>
      <c r="SV78" s="80"/>
      <c r="SW78" s="80"/>
      <c r="SX78" s="80"/>
      <c r="SY78" s="80"/>
      <c r="SZ78" s="80"/>
      <c r="TA78" s="81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9"/>
      <c r="Y79" s="85">
        <f>データ!$B$10</f>
        <v>41640</v>
      </c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7"/>
      <c r="AZ79" s="85">
        <f>データ!$C$10</f>
        <v>42005</v>
      </c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7"/>
      <c r="CA79" s="85">
        <f>データ!$D$10</f>
        <v>42370</v>
      </c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7"/>
      <c r="DB79" s="85">
        <f>データ!$E$10</f>
        <v>42736</v>
      </c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7"/>
      <c r="EC79" s="85">
        <f>データ!$F$10</f>
        <v>43101</v>
      </c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9"/>
      <c r="GK79" s="85">
        <f>データ!$B$10</f>
        <v>41640</v>
      </c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7"/>
      <c r="HL79" s="85">
        <f>データ!$C$10</f>
        <v>42005</v>
      </c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7"/>
      <c r="IM79" s="85">
        <f>データ!$D$10</f>
        <v>42370</v>
      </c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7"/>
      <c r="JN79" s="85">
        <f>データ!$E$10</f>
        <v>42736</v>
      </c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7"/>
      <c r="KO79" s="85">
        <f>データ!$F$10</f>
        <v>43101</v>
      </c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8"/>
      <c r="MK79" s="88"/>
      <c r="ML79" s="88"/>
      <c r="MM79" s="88"/>
      <c r="MN79" s="88"/>
      <c r="MO79" s="88"/>
      <c r="MP79" s="88"/>
      <c r="MQ79" s="88"/>
      <c r="MR79" s="88"/>
      <c r="MS79" s="88"/>
      <c r="MT79" s="88"/>
      <c r="MU79" s="88"/>
      <c r="MV79" s="89"/>
      <c r="MW79" s="85">
        <f>データ!$B$10</f>
        <v>41640</v>
      </c>
      <c r="MX79" s="86"/>
      <c r="MY79" s="86"/>
      <c r="MZ79" s="86"/>
      <c r="NA79" s="86"/>
      <c r="NB79" s="86"/>
      <c r="NC79" s="86"/>
      <c r="ND79" s="86"/>
      <c r="NE79" s="86"/>
      <c r="NF79" s="86"/>
      <c r="NG79" s="86"/>
      <c r="NH79" s="86"/>
      <c r="NI79" s="86"/>
      <c r="NJ79" s="86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7"/>
      <c r="NX79" s="85">
        <f>データ!$C$10</f>
        <v>42005</v>
      </c>
      <c r="NY79" s="86"/>
      <c r="NZ79" s="86"/>
      <c r="OA79" s="86"/>
      <c r="OB79" s="86"/>
      <c r="OC79" s="86"/>
      <c r="OD79" s="86"/>
      <c r="OE79" s="86"/>
      <c r="OF79" s="86"/>
      <c r="OG79" s="86"/>
      <c r="OH79" s="86"/>
      <c r="OI79" s="86"/>
      <c r="OJ79" s="86"/>
      <c r="OK79" s="86"/>
      <c r="OL79" s="86"/>
      <c r="OM79" s="86"/>
      <c r="ON79" s="86"/>
      <c r="OO79" s="86"/>
      <c r="OP79" s="86"/>
      <c r="OQ79" s="86"/>
      <c r="OR79" s="86"/>
      <c r="OS79" s="86"/>
      <c r="OT79" s="86"/>
      <c r="OU79" s="86"/>
      <c r="OV79" s="86"/>
      <c r="OW79" s="86"/>
      <c r="OX79" s="87"/>
      <c r="OY79" s="85">
        <f>データ!$D$10</f>
        <v>42370</v>
      </c>
      <c r="OZ79" s="86"/>
      <c r="PA79" s="86"/>
      <c r="PB79" s="86"/>
      <c r="PC79" s="86"/>
      <c r="PD79" s="86"/>
      <c r="PE79" s="86"/>
      <c r="PF79" s="86"/>
      <c r="PG79" s="86"/>
      <c r="PH79" s="86"/>
      <c r="PI79" s="86"/>
      <c r="PJ79" s="86"/>
      <c r="PK79" s="86"/>
      <c r="PL79" s="86"/>
      <c r="PM79" s="86"/>
      <c r="PN79" s="86"/>
      <c r="PO79" s="86"/>
      <c r="PP79" s="86"/>
      <c r="PQ79" s="86"/>
      <c r="PR79" s="86"/>
      <c r="PS79" s="86"/>
      <c r="PT79" s="86"/>
      <c r="PU79" s="86"/>
      <c r="PV79" s="86"/>
      <c r="PW79" s="86"/>
      <c r="PX79" s="86"/>
      <c r="PY79" s="87"/>
      <c r="PZ79" s="85">
        <f>データ!$E$10</f>
        <v>42736</v>
      </c>
      <c r="QA79" s="86"/>
      <c r="QB79" s="86"/>
      <c r="QC79" s="86"/>
      <c r="QD79" s="86"/>
      <c r="QE79" s="86"/>
      <c r="QF79" s="86"/>
      <c r="QG79" s="86"/>
      <c r="QH79" s="86"/>
      <c r="QI79" s="86"/>
      <c r="QJ79" s="86"/>
      <c r="QK79" s="86"/>
      <c r="QL79" s="86"/>
      <c r="QM79" s="86"/>
      <c r="QN79" s="86"/>
      <c r="QO79" s="86"/>
      <c r="QP79" s="86"/>
      <c r="QQ79" s="86"/>
      <c r="QR79" s="86"/>
      <c r="QS79" s="86"/>
      <c r="QT79" s="86"/>
      <c r="QU79" s="86"/>
      <c r="QV79" s="86"/>
      <c r="QW79" s="86"/>
      <c r="QX79" s="86"/>
      <c r="QY79" s="86"/>
      <c r="QZ79" s="87"/>
      <c r="RA79" s="85">
        <f>データ!$F$10</f>
        <v>43101</v>
      </c>
      <c r="RB79" s="86"/>
      <c r="RC79" s="86"/>
      <c r="RD79" s="86"/>
      <c r="RE79" s="86"/>
      <c r="RF79" s="86"/>
      <c r="RG79" s="86"/>
      <c r="RH79" s="86"/>
      <c r="RI79" s="86"/>
      <c r="RJ79" s="86"/>
      <c r="RK79" s="86"/>
      <c r="RL79" s="86"/>
      <c r="RM79" s="86"/>
      <c r="RN79" s="86"/>
      <c r="RO79" s="86"/>
      <c r="RP79" s="86"/>
      <c r="RQ79" s="86"/>
      <c r="RR79" s="86"/>
      <c r="RS79" s="86"/>
      <c r="RT79" s="86"/>
      <c r="RU79" s="86"/>
      <c r="RV79" s="86"/>
      <c r="RW79" s="86"/>
      <c r="RX79" s="86"/>
      <c r="RY79" s="86"/>
      <c r="RZ79" s="86"/>
      <c r="SA79" s="8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79"/>
      <c r="SN79" s="80"/>
      <c r="SO79" s="80"/>
      <c r="SP79" s="80"/>
      <c r="SQ79" s="80"/>
      <c r="SR79" s="80"/>
      <c r="SS79" s="80"/>
      <c r="ST79" s="80"/>
      <c r="SU79" s="80"/>
      <c r="SV79" s="80"/>
      <c r="SW79" s="80"/>
      <c r="SX79" s="80"/>
      <c r="SY79" s="80"/>
      <c r="SZ79" s="80"/>
      <c r="TA79" s="81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0">
        <f>データ!DD6</f>
        <v>52.33</v>
      </c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>
        <f>データ!DE6</f>
        <v>54.88</v>
      </c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>
        <f>データ!DF6</f>
        <v>57.45</v>
      </c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>
        <f>データ!DG6</f>
        <v>55.63</v>
      </c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>
        <f>データ!DH6</f>
        <v>58.28</v>
      </c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0">
        <f>データ!DO6</f>
        <v>64.95</v>
      </c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>
        <f>データ!DP6</f>
        <v>64.569999999999993</v>
      </c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>
        <f>データ!DQ6</f>
        <v>73.959999999999994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>
        <f>データ!DR6</f>
        <v>73.92</v>
      </c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>
        <f>データ!DS6</f>
        <v>73.36</v>
      </c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0">
        <f>データ!DZ6</f>
        <v>0</v>
      </c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>
        <f>データ!EA6</f>
        <v>0</v>
      </c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>
        <f>データ!EB6</f>
        <v>0</v>
      </c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>
        <f>データ!EC6</f>
        <v>0</v>
      </c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>
        <f>データ!ED6</f>
        <v>0.44</v>
      </c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79"/>
      <c r="SN80" s="80"/>
      <c r="SO80" s="80"/>
      <c r="SP80" s="80"/>
      <c r="SQ80" s="80"/>
      <c r="SR80" s="80"/>
      <c r="SS80" s="80"/>
      <c r="ST80" s="80"/>
      <c r="SU80" s="80"/>
      <c r="SV80" s="80"/>
      <c r="SW80" s="80"/>
      <c r="SX80" s="80"/>
      <c r="SY80" s="80"/>
      <c r="SZ80" s="80"/>
      <c r="TA80" s="81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0">
        <f>データ!DI6</f>
        <v>56.41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>
        <f>データ!DJ6</f>
        <v>57.35</v>
      </c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>
        <f>データ!DK6</f>
        <v>57.93</v>
      </c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>
        <f>データ!DL6</f>
        <v>58.88</v>
      </c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>
        <f>データ!DM6</f>
        <v>59.48</v>
      </c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0">
        <f>データ!DT6</f>
        <v>40.61</v>
      </c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>
        <f>データ!DU6</f>
        <v>37.619999999999997</v>
      </c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>
        <f>データ!DV6</f>
        <v>41.79</v>
      </c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>
        <f>データ!DW6</f>
        <v>43.44</v>
      </c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>
        <f>データ!DX6</f>
        <v>48.09</v>
      </c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0">
        <f>データ!EE6</f>
        <v>0.12</v>
      </c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>
        <f>データ!EF6</f>
        <v>0.11</v>
      </c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>
        <f>データ!EG6</f>
        <v>0.32</v>
      </c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>
        <f>データ!EH6</f>
        <v>0.21</v>
      </c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>
        <f>データ!EI6</f>
        <v>0.13</v>
      </c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79"/>
      <c r="SN81" s="80"/>
      <c r="SO81" s="80"/>
      <c r="SP81" s="80"/>
      <c r="SQ81" s="80"/>
      <c r="SR81" s="80"/>
      <c r="SS81" s="80"/>
      <c r="ST81" s="80"/>
      <c r="SU81" s="80"/>
      <c r="SV81" s="80"/>
      <c r="SW81" s="80"/>
      <c r="SX81" s="80"/>
      <c r="SY81" s="80"/>
      <c r="SZ81" s="80"/>
      <c r="TA81" s="81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9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7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9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7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9"/>
      <c r="SD82" s="2"/>
      <c r="SE82" s="2"/>
      <c r="SF82" s="2"/>
      <c r="SG82" s="2"/>
      <c r="SH82" s="2"/>
      <c r="SI82" s="2"/>
      <c r="SJ82" s="2"/>
      <c r="SK82" s="27"/>
      <c r="SL82" s="2"/>
      <c r="SM82" s="79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1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79"/>
      <c r="SN83" s="80"/>
      <c r="SO83" s="80"/>
      <c r="SP83" s="80"/>
      <c r="SQ83" s="80"/>
      <c r="SR83" s="80"/>
      <c r="SS83" s="80"/>
      <c r="ST83" s="80"/>
      <c r="SU83" s="80"/>
      <c r="SV83" s="80"/>
      <c r="SW83" s="80"/>
      <c r="SX83" s="80"/>
      <c r="SY83" s="80"/>
      <c r="SZ83" s="80"/>
      <c r="TA83" s="81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79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1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2"/>
      <c r="SN85" s="83"/>
      <c r="SO85" s="83"/>
      <c r="SP85" s="83"/>
      <c r="SQ85" s="83"/>
      <c r="SR85" s="83"/>
      <c r="SS85" s="83"/>
      <c r="ST85" s="83"/>
      <c r="SU85" s="83"/>
      <c r="SV85" s="83"/>
      <c r="SW85" s="83"/>
      <c r="SX85" s="83"/>
      <c r="SY85" s="83"/>
      <c r="SZ85" s="83"/>
      <c r="TA85" s="84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5" t="s">
        <v>29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 t="s">
        <v>30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 t="s">
        <v>31</v>
      </c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 t="s">
        <v>32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 t="s">
        <v>33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 t="s">
        <v>34</v>
      </c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 t="s">
        <v>35</v>
      </c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 t="s">
        <v>36</v>
      </c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 t="s">
        <v>29</v>
      </c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 t="s">
        <v>30</v>
      </c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 t="s">
        <v>31</v>
      </c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6" t="str">
        <f>データ!AD6</f>
        <v>【118.92】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tr">
        <f>データ!AO6</f>
        <v>【26.31】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 t="str">
        <f>データ!AZ6</f>
        <v>【450.05】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 t="str">
        <f>データ!BK6</f>
        <v>【246.04】</v>
      </c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 t="str">
        <f>データ!BV6</f>
        <v>【114.16】</v>
      </c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 t="str">
        <f>データ!CG6</f>
        <v>【18.71】</v>
      </c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 t="str">
        <f>データ!CR6</f>
        <v>【55.52】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6" t="str">
        <f>データ!DC6</f>
        <v>【77.10】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6" t="str">
        <f>データ!DN6</f>
        <v>【58.53】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6" t="str">
        <f>データ!DY6</f>
        <v>【45.47】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6" t="str">
        <f>データ!EJ6</f>
        <v>【0.16】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bJPKwZqIDBMrr5e57P+RBcLEdnFbQjWxAJ7MKCbanKlQqPGMDrRP18NGDnjn9cR4mW+2+tHrZ3m2vxUfppISog==" saltValue="cuPBHNUlSBKQFeJUDz6cI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topLeftCell="DK1" workbookViewId="0">
      <selection activeCell="DP22" sqref="DP22"/>
    </sheetView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3" t="s">
        <v>46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47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48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50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51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52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53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54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55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56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57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58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59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60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127.32</v>
      </c>
      <c r="U6" s="52">
        <f>U7</f>
        <v>127.54</v>
      </c>
      <c r="V6" s="52">
        <f>V7</f>
        <v>131.25</v>
      </c>
      <c r="W6" s="52">
        <f>W7</f>
        <v>130.91</v>
      </c>
      <c r="X6" s="52">
        <f t="shared" si="3"/>
        <v>128.41999999999999</v>
      </c>
      <c r="Y6" s="52">
        <f t="shared" si="3"/>
        <v>122.19</v>
      </c>
      <c r="Z6" s="52">
        <f t="shared" si="3"/>
        <v>123.35</v>
      </c>
      <c r="AA6" s="52">
        <f t="shared" si="3"/>
        <v>121.58</v>
      </c>
      <c r="AB6" s="52">
        <f t="shared" si="3"/>
        <v>121.19</v>
      </c>
      <c r="AC6" s="52">
        <f t="shared" si="3"/>
        <v>120.32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50.49</v>
      </c>
      <c r="AK6" s="52">
        <f t="shared" si="3"/>
        <v>23.81</v>
      </c>
      <c r="AL6" s="52">
        <f t="shared" si="3"/>
        <v>22.44</v>
      </c>
      <c r="AM6" s="52">
        <f t="shared" si="3"/>
        <v>18.82</v>
      </c>
      <c r="AN6" s="52">
        <f t="shared" si="3"/>
        <v>17.88</v>
      </c>
      <c r="AO6" s="50" t="str">
        <f>IF(AO7="-","【-】","【"&amp;SUBSTITUTE(TEXT(AO7,"#,##0.00"),"-","△")&amp;"】")</f>
        <v>【26.31】</v>
      </c>
      <c r="AP6" s="52">
        <f t="shared" si="3"/>
        <v>383.57</v>
      </c>
      <c r="AQ6" s="52">
        <f>AQ7</f>
        <v>384.86</v>
      </c>
      <c r="AR6" s="52">
        <f>AR7</f>
        <v>416.65</v>
      </c>
      <c r="AS6" s="52">
        <f>AS7</f>
        <v>272.17</v>
      </c>
      <c r="AT6" s="52">
        <f t="shared" si="3"/>
        <v>348.8</v>
      </c>
      <c r="AU6" s="52">
        <f t="shared" si="3"/>
        <v>221.79</v>
      </c>
      <c r="AV6" s="52">
        <f t="shared" si="3"/>
        <v>312.67</v>
      </c>
      <c r="AW6" s="52">
        <f t="shared" si="3"/>
        <v>345.05</v>
      </c>
      <c r="AX6" s="52">
        <f t="shared" si="3"/>
        <v>379.14</v>
      </c>
      <c r="AY6" s="52">
        <f t="shared" si="3"/>
        <v>394.58</v>
      </c>
      <c r="AZ6" s="50" t="str">
        <f>IF(AZ7="-","【-】","【"&amp;SUBSTITUTE(TEXT(AZ7,"#,##0.00"),"-","△")&amp;"】")</f>
        <v>【450.05】</v>
      </c>
      <c r="BA6" s="52">
        <f t="shared" si="3"/>
        <v>454.15</v>
      </c>
      <c r="BB6" s="52">
        <f>BB7</f>
        <v>426.71</v>
      </c>
      <c r="BC6" s="52">
        <f>BC7</f>
        <v>400.55</v>
      </c>
      <c r="BD6" s="52">
        <f>BD7</f>
        <v>381.57</v>
      </c>
      <c r="BE6" s="52">
        <f t="shared" si="3"/>
        <v>357.65</v>
      </c>
      <c r="BF6" s="52">
        <f t="shared" si="3"/>
        <v>297.23</v>
      </c>
      <c r="BG6" s="52">
        <f t="shared" si="3"/>
        <v>272.8</v>
      </c>
      <c r="BH6" s="52">
        <f t="shared" si="3"/>
        <v>255.89</v>
      </c>
      <c r="BI6" s="52">
        <f t="shared" si="3"/>
        <v>242.57</v>
      </c>
      <c r="BJ6" s="52">
        <f t="shared" si="3"/>
        <v>235.79</v>
      </c>
      <c r="BK6" s="50" t="str">
        <f>IF(BK7="-","【-】","【"&amp;SUBSTITUTE(TEXT(BK7,"#,##0.00"),"-","△")&amp;"】")</f>
        <v>【246.04】</v>
      </c>
      <c r="BL6" s="52">
        <f t="shared" si="3"/>
        <v>128.35</v>
      </c>
      <c r="BM6" s="52">
        <f>BM7</f>
        <v>128.65</v>
      </c>
      <c r="BN6" s="52">
        <f>BN7</f>
        <v>132.55000000000001</v>
      </c>
      <c r="BO6" s="52">
        <f>BO7</f>
        <v>132.22</v>
      </c>
      <c r="BP6" s="52">
        <f t="shared" si="3"/>
        <v>127.59</v>
      </c>
      <c r="BQ6" s="52">
        <f t="shared" si="3"/>
        <v>118.2</v>
      </c>
      <c r="BR6" s="52">
        <f t="shared" si="3"/>
        <v>119.5</v>
      </c>
      <c r="BS6" s="52">
        <f t="shared" si="3"/>
        <v>118.99</v>
      </c>
      <c r="BT6" s="52">
        <f t="shared" si="3"/>
        <v>119.17</v>
      </c>
      <c r="BU6" s="52">
        <f t="shared" si="3"/>
        <v>117.72</v>
      </c>
      <c r="BV6" s="50" t="str">
        <f>IF(BV7="-","【-】","【"&amp;SUBSTITUTE(TEXT(BV7,"#,##0.00"),"-","△")&amp;"】")</f>
        <v>【114.16】</v>
      </c>
      <c r="BW6" s="52">
        <f t="shared" si="3"/>
        <v>12.78</v>
      </c>
      <c r="BX6" s="52">
        <f>BX7</f>
        <v>12.75</v>
      </c>
      <c r="BY6" s="52">
        <f>BY7</f>
        <v>12.37</v>
      </c>
      <c r="BZ6" s="52">
        <f>BZ7</f>
        <v>12.4</v>
      </c>
      <c r="CA6" s="52">
        <f t="shared" si="3"/>
        <v>12.86</v>
      </c>
      <c r="CB6" s="52">
        <f t="shared" si="3"/>
        <v>17.100000000000001</v>
      </c>
      <c r="CC6" s="52">
        <f t="shared" si="3"/>
        <v>16.91</v>
      </c>
      <c r="CD6" s="52">
        <f t="shared" si="3"/>
        <v>16.850000000000001</v>
      </c>
      <c r="CE6" s="52">
        <f t="shared" si="3"/>
        <v>16.8</v>
      </c>
      <c r="CF6" s="52">
        <f t="shared" ref="CF6" si="4">CF7</f>
        <v>17.03</v>
      </c>
      <c r="CG6" s="50" t="str">
        <f>IF(CG7="-","【-】","【"&amp;SUBSTITUTE(TEXT(CG7,"#,##0.00"),"-","△")&amp;"】")</f>
        <v>【18.71】</v>
      </c>
      <c r="CH6" s="52">
        <f t="shared" ref="CH6:CQ6" si="5">CH7</f>
        <v>68.510000000000005</v>
      </c>
      <c r="CI6" s="52">
        <f>CI7</f>
        <v>68.66</v>
      </c>
      <c r="CJ6" s="52">
        <f>CJ7</f>
        <v>68.13</v>
      </c>
      <c r="CK6" s="52">
        <f>CK7</f>
        <v>68.400000000000006</v>
      </c>
      <c r="CL6" s="52">
        <f t="shared" si="5"/>
        <v>67.8</v>
      </c>
      <c r="CM6" s="52">
        <f t="shared" si="5"/>
        <v>57.65</v>
      </c>
      <c r="CN6" s="52">
        <f t="shared" si="5"/>
        <v>57.52</v>
      </c>
      <c r="CO6" s="52">
        <f t="shared" si="5"/>
        <v>57.55</v>
      </c>
      <c r="CP6" s="52">
        <f t="shared" si="5"/>
        <v>57.69</v>
      </c>
      <c r="CQ6" s="52">
        <f t="shared" si="5"/>
        <v>58.56</v>
      </c>
      <c r="CR6" s="50" t="str">
        <f>IF(CR7="-","【-】","【"&amp;SUBSTITUTE(TEXT(CR7,"#,##0.00"),"-","△")&amp;"】")</f>
        <v>【55.52】</v>
      </c>
      <c r="CS6" s="52">
        <f t="shared" ref="CS6:DB6" si="6">CS7</f>
        <v>80.83</v>
      </c>
      <c r="CT6" s="52">
        <f>CT7</f>
        <v>80.83</v>
      </c>
      <c r="CU6" s="52">
        <f>CU7</f>
        <v>80.83</v>
      </c>
      <c r="CV6" s="52">
        <f>CV7</f>
        <v>80.83</v>
      </c>
      <c r="CW6" s="52">
        <f t="shared" si="6"/>
        <v>80.83</v>
      </c>
      <c r="CX6" s="52">
        <f t="shared" si="6"/>
        <v>79.72</v>
      </c>
      <c r="CY6" s="52">
        <f t="shared" si="6"/>
        <v>79.7</v>
      </c>
      <c r="CZ6" s="52">
        <f t="shared" si="6"/>
        <v>79.42</v>
      </c>
      <c r="DA6" s="52">
        <f t="shared" si="6"/>
        <v>79.2</v>
      </c>
      <c r="DB6" s="52">
        <f t="shared" si="6"/>
        <v>80.5</v>
      </c>
      <c r="DC6" s="50" t="str">
        <f>IF(DC7="-","【-】","【"&amp;SUBSTITUTE(TEXT(DC7,"#,##0.00"),"-","△")&amp;"】")</f>
        <v>【77.10】</v>
      </c>
      <c r="DD6" s="52">
        <f t="shared" ref="DD6:DM6" si="7">DD7</f>
        <v>52.33</v>
      </c>
      <c r="DE6" s="52">
        <f>DE7</f>
        <v>54.88</v>
      </c>
      <c r="DF6" s="52">
        <f>DF7</f>
        <v>57.45</v>
      </c>
      <c r="DG6" s="52">
        <f>DG7</f>
        <v>55.63</v>
      </c>
      <c r="DH6" s="52">
        <f t="shared" si="7"/>
        <v>58.28</v>
      </c>
      <c r="DI6" s="52">
        <f t="shared" si="7"/>
        <v>56.41</v>
      </c>
      <c r="DJ6" s="52">
        <f t="shared" si="7"/>
        <v>57.35</v>
      </c>
      <c r="DK6" s="52">
        <f t="shared" si="7"/>
        <v>57.93</v>
      </c>
      <c r="DL6" s="52">
        <f t="shared" si="7"/>
        <v>58.88</v>
      </c>
      <c r="DM6" s="52">
        <f t="shared" si="7"/>
        <v>59.48</v>
      </c>
      <c r="DN6" s="50" t="str">
        <f>IF(DN7="-","【-】","【"&amp;SUBSTITUTE(TEXT(DN7,"#,##0.00"),"-","△")&amp;"】")</f>
        <v>【58.53】</v>
      </c>
      <c r="DO6" s="52">
        <f t="shared" ref="DO6:DX6" si="8">DO7</f>
        <v>64.95</v>
      </c>
      <c r="DP6" s="52">
        <f>DP7</f>
        <v>64.569999999999993</v>
      </c>
      <c r="DQ6" s="52">
        <f>DQ7</f>
        <v>73.959999999999994</v>
      </c>
      <c r="DR6" s="52">
        <f>DR7</f>
        <v>73.92</v>
      </c>
      <c r="DS6" s="52">
        <f t="shared" si="8"/>
        <v>73.36</v>
      </c>
      <c r="DT6" s="52">
        <f t="shared" si="8"/>
        <v>40.61</v>
      </c>
      <c r="DU6" s="52">
        <f t="shared" si="8"/>
        <v>37.619999999999997</v>
      </c>
      <c r="DV6" s="52">
        <f t="shared" si="8"/>
        <v>41.79</v>
      </c>
      <c r="DW6" s="52">
        <f t="shared" si="8"/>
        <v>43.44</v>
      </c>
      <c r="DX6" s="52">
        <f t="shared" si="8"/>
        <v>48.09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0.44</v>
      </c>
      <c r="EE6" s="52">
        <f t="shared" si="9"/>
        <v>0.12</v>
      </c>
      <c r="EF6" s="52">
        <f t="shared" si="9"/>
        <v>0.11</v>
      </c>
      <c r="EG6" s="52">
        <f t="shared" si="9"/>
        <v>0.32</v>
      </c>
      <c r="EH6" s="52">
        <f t="shared" si="9"/>
        <v>0.21</v>
      </c>
      <c r="EI6" s="52">
        <f t="shared" si="9"/>
        <v>0.13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415000</v>
      </c>
      <c r="L7" s="54" t="s">
        <v>96</v>
      </c>
      <c r="M7" s="55">
        <v>2</v>
      </c>
      <c r="N7" s="55">
        <v>281356</v>
      </c>
      <c r="O7" s="56" t="s">
        <v>97</v>
      </c>
      <c r="P7" s="56">
        <v>64.099999999999994</v>
      </c>
      <c r="Q7" s="55">
        <v>45</v>
      </c>
      <c r="R7" s="55">
        <v>335449</v>
      </c>
      <c r="S7" s="54" t="s">
        <v>98</v>
      </c>
      <c r="T7" s="57">
        <v>127.32</v>
      </c>
      <c r="U7" s="57">
        <v>127.54</v>
      </c>
      <c r="V7" s="57">
        <v>131.25</v>
      </c>
      <c r="W7" s="57">
        <v>130.91</v>
      </c>
      <c r="X7" s="57">
        <v>128.41999999999999</v>
      </c>
      <c r="Y7" s="57">
        <v>122.19</v>
      </c>
      <c r="Z7" s="57">
        <v>123.35</v>
      </c>
      <c r="AA7" s="57">
        <v>121.58</v>
      </c>
      <c r="AB7" s="57">
        <v>121.19</v>
      </c>
      <c r="AC7" s="58">
        <v>120.32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50.49</v>
      </c>
      <c r="AK7" s="57">
        <v>23.81</v>
      </c>
      <c r="AL7" s="57">
        <v>22.44</v>
      </c>
      <c r="AM7" s="57">
        <v>18.82</v>
      </c>
      <c r="AN7" s="57">
        <v>17.88</v>
      </c>
      <c r="AO7" s="57">
        <v>26.31</v>
      </c>
      <c r="AP7" s="57">
        <v>383.57</v>
      </c>
      <c r="AQ7" s="57">
        <v>384.86</v>
      </c>
      <c r="AR7" s="57">
        <v>416.65</v>
      </c>
      <c r="AS7" s="57">
        <v>272.17</v>
      </c>
      <c r="AT7" s="57">
        <v>348.8</v>
      </c>
      <c r="AU7" s="57">
        <v>221.79</v>
      </c>
      <c r="AV7" s="57">
        <v>312.67</v>
      </c>
      <c r="AW7" s="57">
        <v>345.05</v>
      </c>
      <c r="AX7" s="57">
        <v>379.14</v>
      </c>
      <c r="AY7" s="57">
        <v>394.58</v>
      </c>
      <c r="AZ7" s="57">
        <v>450.05</v>
      </c>
      <c r="BA7" s="57">
        <v>454.15</v>
      </c>
      <c r="BB7" s="57">
        <v>426.71</v>
      </c>
      <c r="BC7" s="57">
        <v>400.55</v>
      </c>
      <c r="BD7" s="57">
        <v>381.57</v>
      </c>
      <c r="BE7" s="57">
        <v>357.65</v>
      </c>
      <c r="BF7" s="57">
        <v>297.23</v>
      </c>
      <c r="BG7" s="57">
        <v>272.8</v>
      </c>
      <c r="BH7" s="57">
        <v>255.89</v>
      </c>
      <c r="BI7" s="57">
        <v>242.57</v>
      </c>
      <c r="BJ7" s="57">
        <v>235.79</v>
      </c>
      <c r="BK7" s="57">
        <v>246.04</v>
      </c>
      <c r="BL7" s="57">
        <v>128.35</v>
      </c>
      <c r="BM7" s="57">
        <v>128.65</v>
      </c>
      <c r="BN7" s="57">
        <v>132.55000000000001</v>
      </c>
      <c r="BO7" s="57">
        <v>132.22</v>
      </c>
      <c r="BP7" s="57">
        <v>127.59</v>
      </c>
      <c r="BQ7" s="57">
        <v>118.2</v>
      </c>
      <c r="BR7" s="57">
        <v>119.5</v>
      </c>
      <c r="BS7" s="57">
        <v>118.99</v>
      </c>
      <c r="BT7" s="57">
        <v>119.17</v>
      </c>
      <c r="BU7" s="57">
        <v>117.72</v>
      </c>
      <c r="BV7" s="57">
        <v>114.16</v>
      </c>
      <c r="BW7" s="57">
        <v>12.78</v>
      </c>
      <c r="BX7" s="57">
        <v>12.75</v>
      </c>
      <c r="BY7" s="57">
        <v>12.37</v>
      </c>
      <c r="BZ7" s="57">
        <v>12.4</v>
      </c>
      <c r="CA7" s="57">
        <v>12.86</v>
      </c>
      <c r="CB7" s="57">
        <v>17.100000000000001</v>
      </c>
      <c r="CC7" s="57">
        <v>16.91</v>
      </c>
      <c r="CD7" s="57">
        <v>16.850000000000001</v>
      </c>
      <c r="CE7" s="57">
        <v>16.8</v>
      </c>
      <c r="CF7" s="57">
        <v>17.03</v>
      </c>
      <c r="CG7" s="57">
        <v>18.71</v>
      </c>
      <c r="CH7" s="57">
        <v>68.510000000000005</v>
      </c>
      <c r="CI7" s="57">
        <v>68.66</v>
      </c>
      <c r="CJ7" s="57">
        <v>68.13</v>
      </c>
      <c r="CK7" s="57">
        <v>68.400000000000006</v>
      </c>
      <c r="CL7" s="57">
        <v>67.8</v>
      </c>
      <c r="CM7" s="57">
        <v>57.65</v>
      </c>
      <c r="CN7" s="57">
        <v>57.52</v>
      </c>
      <c r="CO7" s="57">
        <v>57.55</v>
      </c>
      <c r="CP7" s="57">
        <v>57.69</v>
      </c>
      <c r="CQ7" s="57">
        <v>58.56</v>
      </c>
      <c r="CR7" s="57">
        <v>55.52</v>
      </c>
      <c r="CS7" s="57">
        <v>80.83</v>
      </c>
      <c r="CT7" s="57">
        <v>80.83</v>
      </c>
      <c r="CU7" s="57">
        <v>80.83</v>
      </c>
      <c r="CV7" s="57">
        <v>80.83</v>
      </c>
      <c r="CW7" s="57">
        <v>80.83</v>
      </c>
      <c r="CX7" s="57">
        <v>79.72</v>
      </c>
      <c r="CY7" s="57">
        <v>79.7</v>
      </c>
      <c r="CZ7" s="57">
        <v>79.42</v>
      </c>
      <c r="DA7" s="57">
        <v>79.2</v>
      </c>
      <c r="DB7" s="57">
        <v>80.5</v>
      </c>
      <c r="DC7" s="57">
        <v>77.099999999999994</v>
      </c>
      <c r="DD7" s="57">
        <v>52.33</v>
      </c>
      <c r="DE7" s="57">
        <v>54.88</v>
      </c>
      <c r="DF7" s="57">
        <v>57.45</v>
      </c>
      <c r="DG7" s="57">
        <v>55.63</v>
      </c>
      <c r="DH7" s="57">
        <v>58.28</v>
      </c>
      <c r="DI7" s="57">
        <v>56.41</v>
      </c>
      <c r="DJ7" s="57">
        <v>57.35</v>
      </c>
      <c r="DK7" s="57">
        <v>57.93</v>
      </c>
      <c r="DL7" s="57">
        <v>58.88</v>
      </c>
      <c r="DM7" s="57">
        <v>59.48</v>
      </c>
      <c r="DN7" s="57">
        <v>58.53</v>
      </c>
      <c r="DO7" s="57">
        <v>64.95</v>
      </c>
      <c r="DP7" s="57">
        <v>64.569999999999993</v>
      </c>
      <c r="DQ7" s="57">
        <v>73.959999999999994</v>
      </c>
      <c r="DR7" s="57">
        <v>73.92</v>
      </c>
      <c r="DS7" s="57">
        <v>73.36</v>
      </c>
      <c r="DT7" s="57">
        <v>40.61</v>
      </c>
      <c r="DU7" s="57">
        <v>37.619999999999997</v>
      </c>
      <c r="DV7" s="57">
        <v>41.79</v>
      </c>
      <c r="DW7" s="57">
        <v>43.44</v>
      </c>
      <c r="DX7" s="57">
        <v>48.09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0.44</v>
      </c>
      <c r="EE7" s="57">
        <v>0.12</v>
      </c>
      <c r="EF7" s="57">
        <v>0.11</v>
      </c>
      <c r="EG7" s="57">
        <v>0.32</v>
      </c>
      <c r="EH7" s="57">
        <v>0.21</v>
      </c>
      <c r="EI7" s="57">
        <v>0.13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127.32</v>
      </c>
      <c r="V11" s="64">
        <f>IF(U6="-",NA(),U6)</f>
        <v>127.54</v>
      </c>
      <c r="W11" s="64">
        <f>IF(V6="-",NA(),V6)</f>
        <v>131.25</v>
      </c>
      <c r="X11" s="64">
        <f>IF(W6="-",NA(),W6)</f>
        <v>130.91</v>
      </c>
      <c r="Y11" s="64">
        <f>IF(X6="-",NA(),X6)</f>
        <v>128.41999999999999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383.57</v>
      </c>
      <c r="AR11" s="64">
        <f>IF(AQ6="-",NA(),AQ6)</f>
        <v>384.86</v>
      </c>
      <c r="AS11" s="64">
        <f>IF(AR6="-",NA(),AR6)</f>
        <v>416.65</v>
      </c>
      <c r="AT11" s="64">
        <f>IF(AS6="-",NA(),AS6)</f>
        <v>272.17</v>
      </c>
      <c r="AU11" s="64">
        <f>IF(AT6="-",NA(),AT6)</f>
        <v>348.8</v>
      </c>
      <c r="BA11" s="63" t="s">
        <v>23</v>
      </c>
      <c r="BB11" s="64">
        <f>IF(BA6="-",NA(),BA6)</f>
        <v>454.15</v>
      </c>
      <c r="BC11" s="64">
        <f>IF(BB6="-",NA(),BB6)</f>
        <v>426.71</v>
      </c>
      <c r="BD11" s="64">
        <f>IF(BC6="-",NA(),BC6)</f>
        <v>400.55</v>
      </c>
      <c r="BE11" s="64">
        <f>IF(BD6="-",NA(),BD6)</f>
        <v>381.57</v>
      </c>
      <c r="BF11" s="64">
        <f>IF(BE6="-",NA(),BE6)</f>
        <v>357.65</v>
      </c>
      <c r="BL11" s="63" t="s">
        <v>23</v>
      </c>
      <c r="BM11" s="64">
        <f>IF(BL6="-",NA(),BL6)</f>
        <v>128.35</v>
      </c>
      <c r="BN11" s="64">
        <f>IF(BM6="-",NA(),BM6)</f>
        <v>128.65</v>
      </c>
      <c r="BO11" s="64">
        <f>IF(BN6="-",NA(),BN6)</f>
        <v>132.55000000000001</v>
      </c>
      <c r="BP11" s="64">
        <f>IF(BO6="-",NA(),BO6)</f>
        <v>132.22</v>
      </c>
      <c r="BQ11" s="64">
        <f>IF(BP6="-",NA(),BP6)</f>
        <v>127.59</v>
      </c>
      <c r="BW11" s="63" t="s">
        <v>23</v>
      </c>
      <c r="BX11" s="64">
        <f>IF(BW6="-",NA(),BW6)</f>
        <v>12.78</v>
      </c>
      <c r="BY11" s="64">
        <f>IF(BX6="-",NA(),BX6)</f>
        <v>12.75</v>
      </c>
      <c r="BZ11" s="64">
        <f>IF(BY6="-",NA(),BY6)</f>
        <v>12.37</v>
      </c>
      <c r="CA11" s="64">
        <f>IF(BZ6="-",NA(),BZ6)</f>
        <v>12.4</v>
      </c>
      <c r="CB11" s="64">
        <f>IF(CA6="-",NA(),CA6)</f>
        <v>12.86</v>
      </c>
      <c r="CH11" s="63" t="s">
        <v>23</v>
      </c>
      <c r="CI11" s="64">
        <f>IF(CH6="-",NA(),CH6)</f>
        <v>68.510000000000005</v>
      </c>
      <c r="CJ11" s="64">
        <f>IF(CI6="-",NA(),CI6)</f>
        <v>68.66</v>
      </c>
      <c r="CK11" s="64">
        <f>IF(CJ6="-",NA(),CJ6)</f>
        <v>68.13</v>
      </c>
      <c r="CL11" s="64">
        <f>IF(CK6="-",NA(),CK6)</f>
        <v>68.400000000000006</v>
      </c>
      <c r="CM11" s="64">
        <f>IF(CL6="-",NA(),CL6)</f>
        <v>67.8</v>
      </c>
      <c r="CS11" s="63" t="s">
        <v>23</v>
      </c>
      <c r="CT11" s="64">
        <f>IF(CS6="-",NA(),CS6)</f>
        <v>80.83</v>
      </c>
      <c r="CU11" s="64">
        <f>IF(CT6="-",NA(),CT6)</f>
        <v>80.83</v>
      </c>
      <c r="CV11" s="64">
        <f>IF(CU6="-",NA(),CU6)</f>
        <v>80.83</v>
      </c>
      <c r="CW11" s="64">
        <f>IF(CV6="-",NA(),CV6)</f>
        <v>80.83</v>
      </c>
      <c r="CX11" s="64">
        <f>IF(CW6="-",NA(),CW6)</f>
        <v>80.83</v>
      </c>
      <c r="DD11" s="63" t="s">
        <v>23</v>
      </c>
      <c r="DE11" s="64">
        <f>IF(DD6="-",NA(),DD6)</f>
        <v>52.33</v>
      </c>
      <c r="DF11" s="64">
        <f>IF(DE6="-",NA(),DE6)</f>
        <v>54.88</v>
      </c>
      <c r="DG11" s="64">
        <f>IF(DF6="-",NA(),DF6)</f>
        <v>57.45</v>
      </c>
      <c r="DH11" s="64">
        <f>IF(DG6="-",NA(),DG6)</f>
        <v>55.63</v>
      </c>
      <c r="DI11" s="64">
        <f>IF(DH6="-",NA(),DH6)</f>
        <v>58.28</v>
      </c>
      <c r="DO11" s="63" t="s">
        <v>23</v>
      </c>
      <c r="DP11" s="64">
        <f>IF(DO6="-",NA(),DO6)</f>
        <v>64.95</v>
      </c>
      <c r="DQ11" s="64">
        <f>IF(DP6="-",NA(),DP6)</f>
        <v>64.569999999999993</v>
      </c>
      <c r="DR11" s="64">
        <f>IF(DQ6="-",NA(),DQ6)</f>
        <v>73.959999999999994</v>
      </c>
      <c r="DS11" s="64">
        <f>IF(DR6="-",NA(),DR6)</f>
        <v>73.92</v>
      </c>
      <c r="DT11" s="64">
        <f>IF(DS6="-",NA(),DS6)</f>
        <v>73.36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0.44</v>
      </c>
    </row>
    <row r="12" spans="1:140" x14ac:dyDescent="0.15">
      <c r="T12" s="63" t="s">
        <v>24</v>
      </c>
      <c r="U12" s="64">
        <f>IF(Y6="-",NA(),Y6)</f>
        <v>122.19</v>
      </c>
      <c r="V12" s="64">
        <f>IF(Z6="-",NA(),Z6)</f>
        <v>123.35</v>
      </c>
      <c r="W12" s="64">
        <f>IF(AA6="-",NA(),AA6)</f>
        <v>121.58</v>
      </c>
      <c r="X12" s="64">
        <f>IF(AB6="-",NA(),AB6)</f>
        <v>121.19</v>
      </c>
      <c r="Y12" s="64">
        <f>IF(AC6="-",NA(),AC6)</f>
        <v>120.32</v>
      </c>
      <c r="AE12" s="63" t="s">
        <v>24</v>
      </c>
      <c r="AF12" s="64">
        <f>IF(AJ6="-",NA(),AJ6)</f>
        <v>50.49</v>
      </c>
      <c r="AG12" s="64">
        <f t="shared" ref="AG12:AJ12" si="10">IF(AK6="-",NA(),AK6)</f>
        <v>23.81</v>
      </c>
      <c r="AH12" s="64">
        <f t="shared" si="10"/>
        <v>22.44</v>
      </c>
      <c r="AI12" s="64">
        <f t="shared" si="10"/>
        <v>18.82</v>
      </c>
      <c r="AJ12" s="64">
        <f t="shared" si="10"/>
        <v>17.88</v>
      </c>
      <c r="AP12" s="63" t="s">
        <v>24</v>
      </c>
      <c r="AQ12" s="64">
        <f>IF(AU6="-",NA(),AU6)</f>
        <v>221.79</v>
      </c>
      <c r="AR12" s="64">
        <f t="shared" ref="AR12:AU12" si="11">IF(AV6="-",NA(),AV6)</f>
        <v>312.67</v>
      </c>
      <c r="AS12" s="64">
        <f t="shared" si="11"/>
        <v>345.05</v>
      </c>
      <c r="AT12" s="64">
        <f t="shared" si="11"/>
        <v>379.14</v>
      </c>
      <c r="AU12" s="64">
        <f t="shared" si="11"/>
        <v>394.58</v>
      </c>
      <c r="BA12" s="63" t="s">
        <v>24</v>
      </c>
      <c r="BB12" s="64">
        <f>IF(BF6="-",NA(),BF6)</f>
        <v>297.23</v>
      </c>
      <c r="BC12" s="64">
        <f t="shared" ref="BC12:BF12" si="12">IF(BG6="-",NA(),BG6)</f>
        <v>272.8</v>
      </c>
      <c r="BD12" s="64">
        <f t="shared" si="12"/>
        <v>255.89</v>
      </c>
      <c r="BE12" s="64">
        <f t="shared" si="12"/>
        <v>242.57</v>
      </c>
      <c r="BF12" s="64">
        <f t="shared" si="12"/>
        <v>235.79</v>
      </c>
      <c r="BL12" s="63" t="s">
        <v>24</v>
      </c>
      <c r="BM12" s="64">
        <f>IF(BQ6="-",NA(),BQ6)</f>
        <v>118.2</v>
      </c>
      <c r="BN12" s="64">
        <f t="shared" ref="BN12:BQ12" si="13">IF(BR6="-",NA(),BR6)</f>
        <v>119.5</v>
      </c>
      <c r="BO12" s="64">
        <f t="shared" si="13"/>
        <v>118.99</v>
      </c>
      <c r="BP12" s="64">
        <f t="shared" si="13"/>
        <v>119.17</v>
      </c>
      <c r="BQ12" s="64">
        <f t="shared" si="13"/>
        <v>117.72</v>
      </c>
      <c r="BW12" s="63" t="s">
        <v>24</v>
      </c>
      <c r="BX12" s="64">
        <f>IF(CB6="-",NA(),CB6)</f>
        <v>17.100000000000001</v>
      </c>
      <c r="BY12" s="64">
        <f t="shared" ref="BY12:CB12" si="14">IF(CC6="-",NA(),CC6)</f>
        <v>16.91</v>
      </c>
      <c r="BZ12" s="64">
        <f t="shared" si="14"/>
        <v>16.850000000000001</v>
      </c>
      <c r="CA12" s="64">
        <f t="shared" si="14"/>
        <v>16.8</v>
      </c>
      <c r="CB12" s="64">
        <f t="shared" si="14"/>
        <v>17.03</v>
      </c>
      <c r="CH12" s="63" t="s">
        <v>24</v>
      </c>
      <c r="CI12" s="64">
        <f>IF(CM6="-",NA(),CM6)</f>
        <v>57.65</v>
      </c>
      <c r="CJ12" s="64">
        <f t="shared" ref="CJ12:CM12" si="15">IF(CN6="-",NA(),CN6)</f>
        <v>57.52</v>
      </c>
      <c r="CK12" s="64">
        <f t="shared" si="15"/>
        <v>57.55</v>
      </c>
      <c r="CL12" s="64">
        <f t="shared" si="15"/>
        <v>57.69</v>
      </c>
      <c r="CM12" s="64">
        <f t="shared" si="15"/>
        <v>58.56</v>
      </c>
      <c r="CS12" s="63" t="s">
        <v>24</v>
      </c>
      <c r="CT12" s="64">
        <f>IF(CX6="-",NA(),CX6)</f>
        <v>79.72</v>
      </c>
      <c r="CU12" s="64">
        <f t="shared" ref="CU12:CX12" si="16">IF(CY6="-",NA(),CY6)</f>
        <v>79.7</v>
      </c>
      <c r="CV12" s="64">
        <f t="shared" si="16"/>
        <v>79.42</v>
      </c>
      <c r="CW12" s="64">
        <f t="shared" si="16"/>
        <v>79.2</v>
      </c>
      <c r="CX12" s="64">
        <f t="shared" si="16"/>
        <v>80.5</v>
      </c>
      <c r="DD12" s="63" t="s">
        <v>24</v>
      </c>
      <c r="DE12" s="64">
        <f>IF(DI6="-",NA(),DI6)</f>
        <v>56.41</v>
      </c>
      <c r="DF12" s="64">
        <f t="shared" ref="DF12:DI12" si="17">IF(DJ6="-",NA(),DJ6)</f>
        <v>57.35</v>
      </c>
      <c r="DG12" s="64">
        <f t="shared" si="17"/>
        <v>57.93</v>
      </c>
      <c r="DH12" s="64">
        <f t="shared" si="17"/>
        <v>58.88</v>
      </c>
      <c r="DI12" s="64">
        <f t="shared" si="17"/>
        <v>59.48</v>
      </c>
      <c r="DO12" s="63" t="s">
        <v>24</v>
      </c>
      <c r="DP12" s="64">
        <f>IF(DT6="-",NA(),DT6)</f>
        <v>40.61</v>
      </c>
      <c r="DQ12" s="64">
        <f t="shared" ref="DQ12:DT12" si="18">IF(DU6="-",NA(),DU6)</f>
        <v>37.619999999999997</v>
      </c>
      <c r="DR12" s="64">
        <f t="shared" si="18"/>
        <v>41.79</v>
      </c>
      <c r="DS12" s="64">
        <f t="shared" si="18"/>
        <v>43.44</v>
      </c>
      <c r="DT12" s="64">
        <f t="shared" si="18"/>
        <v>48.09</v>
      </c>
      <c r="DZ12" s="63" t="s">
        <v>24</v>
      </c>
      <c r="EA12" s="64">
        <f>IF(EE6="-",NA(),EE6)</f>
        <v>0.12</v>
      </c>
      <c r="EB12" s="64">
        <f t="shared" ref="EB12:EE12" si="19">IF(EF6="-",NA(),EF6)</f>
        <v>0.11</v>
      </c>
      <c r="EC12" s="64">
        <f t="shared" si="19"/>
        <v>0.32</v>
      </c>
      <c r="ED12" s="64">
        <f t="shared" si="19"/>
        <v>0.21</v>
      </c>
      <c r="EE12" s="64">
        <f t="shared" si="19"/>
        <v>0.13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企業局</cp:lastModifiedBy>
  <cp:lastPrinted>2020-01-30T09:23:48Z</cp:lastPrinted>
  <dcterms:modified xsi:type="dcterms:W3CDTF">2020-01-30T09:26:01Z</dcterms:modified>
</cp:coreProperties>
</file>