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iyamoto★\財政（H30）\公営企業に係る「経営比較分析表」の分析等について\"/>
    </mc:Choice>
  </mc:AlternateContent>
  <workbookProtection workbookAlgorithmName="SHA-512" workbookHashValue="AbPUZn1HI43uVNdExILzYhvYQlV6Ch9awbrCIMAu0htTtkuDy/obB1hMnLzmpoqz5Gl12Nckn1P7r9F/eqHoEQ==" workbookSaltValue="q7A18Tmo/yFKrl3FvFmjLQ==" workbookSpinCount="100000" lockStructure="1"/>
  <bookViews>
    <workbookView xWindow="0" yWindow="0" windowWidth="20490" windowHeight="89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<sst xmlns="http://schemas.openxmlformats.org/spreadsheetml/2006/main" count="240" uniqueCount="125">
  <si>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</si>
  <si>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</si>
  <si>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</si>
  <si>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</si>
  <si>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</si>
  <si>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</si>
  <si>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</si>
  <si>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</si>
  <si>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</si>
  <si>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</si>
  <si>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</si>
  <si>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</si>
  <si>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</si>
  <si>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</si>
  <si>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</si>
  <si>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</si>
  <si>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</si>
  <si>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</si>
  <si>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</si>
  <si>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</si>
  <si>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</si>
  <si>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</si>
  <si>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</si>
  <si>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</si>
  <si>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</si>
  <si>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</si>
  <si>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</si>
  <si>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</si>
  <si>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</si>
  <si>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</si>
  <si>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</si>
  <si>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</si>
  <si>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</si>
  <si>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</si>
  <si>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</si>
  <si>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</si>
  <si>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</si>
  <si>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</si>
  <si>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</si>
  <si>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</si>
  <si>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</si>
  <si>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</si>
  <si>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</si>
  <si>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</si>
  <si>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</si>
  <si>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</si>
  <si>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</si>
  <si>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</si>
  <si>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</si>
  <si>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</si>
  <si>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</si>
  <si>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</si>
  <si>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</si>
  <si>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</si>
  <si>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</si>
  <si>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</si>
  <si>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</si>
  <si>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</si>
  <si>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</si>
  <si>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</si>
  <si>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</si>
  <si>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</si>
  <si>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</si>
  <si>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</si>
  <si>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</si>
  <si>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</si>
  <si>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</si>
  <si>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</si>
  <si>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</si>
  <si>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</si>
  <si>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</si>
  <si>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</si>
  <si>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</si>
  <si>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</si>
  <si>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</si>
  <si>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</si>
  <si>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</si>
  <si>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</si>
  <si>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</si>
  <si>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</si>
  <si>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</si>
  <si>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</si>
  <si>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</si>
  <si>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</si>
  <si>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</si>
  <si>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</si>
  <si>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</si>
  <si>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</si>
  <si>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</si>
  <si>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</si>
  <si>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</si>
  <si>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</si>
  <si>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</si>
  <si>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</si>
  <si>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</si>
  <si>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</si>
  <si>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</si>
  <si>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</si>
  <si>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</si>
  <si>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</si>
  <si>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</si>
  <si>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</si>
  <si>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</si>
  <si>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</si>
  <si>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</si>
  <si>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</si>
  <si>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</si>
  <si>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</si>
  <si>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</si>
  <si>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串本町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</si>
  <si>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</si>
  <si>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</si>
  <si>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</si>
  <si>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</si>
  <si>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</si>
  <si>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</si>
  <si>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</si>
  <si>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</si>
  <si>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</si>
  <si>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</si>
  <si>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</si>
  <si>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</si>
  <si>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6年10月より供用開始してから20年以上が経過している。管渠に関しては法定耐用年数内であるが、ライフラインとして止めることのできない重要な施設であることを考慮し、老朽化が深刻となる前に早期の調査・清掃・修繕によって長寿命化を図れるよう計画を策定していく必要がある。</t>
    <phoneticPr fontId="4"/>
  </si>
  <si>
    <t xml:space="preserve"> 平成29年度の収益的収支比率は前年と比べ減少しており、要因として、総収益は昨年並みであったが、下水道事業の委託料増により減少となっている。
　また、経費回収率は類似団体平均値より上回っているが100％を下回る状況が続いており、健全経営とは言えない状況である為、経常経費の圧縮に努めなければならない。</t>
    <rPh sb="21" eb="23">
      <t>ゲンショウ</t>
    </rPh>
    <rPh sb="34" eb="35">
      <t>ソウ</t>
    </rPh>
    <rPh sb="35" eb="37">
      <t>シュウエキ</t>
    </rPh>
    <rPh sb="38" eb="40">
      <t>サクネン</t>
    </rPh>
    <rPh sb="40" eb="41">
      <t>ナ</t>
    </rPh>
    <rPh sb="48" eb="51">
      <t>ゲスイドウ</t>
    </rPh>
    <rPh sb="51" eb="53">
      <t>ジギョウ</t>
    </rPh>
    <rPh sb="54" eb="57">
      <t>イタクリョウ</t>
    </rPh>
    <rPh sb="57" eb="58">
      <t>ゾウ</t>
    </rPh>
    <rPh sb="61" eb="63">
      <t>ゲンショウ</t>
    </rPh>
    <phoneticPr fontId="4"/>
  </si>
  <si>
    <t>　近年は大型施設の建設、住宅建設が増加傾向にあり、使用水量は増加していたが、数年後にはピークとなり、その後は人口減及び節水器具の普及等により減少していくと予想される。
　老朽化が深刻となる前の計画的な修繕等も必要となることから収支のバランスを検討した長期的な計画を立て経営の改善を図れるよう努めなければならない。</t>
    <rPh sb="17" eb="19">
      <t>ゾウカ</t>
    </rPh>
    <rPh sb="19" eb="21">
      <t>ケイコウ</t>
    </rPh>
    <rPh sb="25" eb="27">
      <t>シヨウ</t>
    </rPh>
    <rPh sb="27" eb="29">
      <t>スイリョウ</t>
    </rPh>
    <rPh sb="30" eb="32">
      <t>ゾウカ</t>
    </rPh>
    <rPh sb="38" eb="41">
      <t>スウネンゴ</t>
    </rPh>
    <rPh sb="52" eb="53">
      <t>ゴ</t>
    </rPh>
    <rPh sb="54" eb="57">
      <t>ジンコウゲン</t>
    </rPh>
    <rPh sb="57" eb="58">
      <t>オヨ</t>
    </rPh>
    <rPh sb="59" eb="61">
      <t>セッスイ</t>
    </rPh>
    <rPh sb="61" eb="63">
      <t>キグ</t>
    </rPh>
    <rPh sb="64" eb="66">
      <t>フキュウ</t>
    </rPh>
    <rPh sb="66" eb="67">
      <t>トウ</t>
    </rPh>
    <rPh sb="70" eb="7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</si>
</sst>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9-4C86-9C9D-65AC9A382748}"/>
            </c:ext>
          </c:extLst>
        </c:ser>
        <c:dLbls>
          <c:showLegendKey val="0"/>
          <c:showVal val="0"/>
          <c:showCatName val="0"/>
          <c:showSerName val="0"/>
          <c:showPercent val="0"/>
          <c:showBubbleSize val="0"/>
        </c:dLbls>
        <c:gapWidth val="150"/>
        <c:axId val="210692392"/>
        <c:axId val="21069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C589-4C86-9C9D-65AC9A382748}"/>
            </c:ext>
          </c:extLst>
        </c:ser>
        <c:dLbls>
          <c:showLegendKey val="0"/>
          <c:showVal val="0"/>
          <c:showCatName val="0"/>
          <c:showSerName val="0"/>
          <c:showPercent val="0"/>
          <c:showBubbleSize val="0"/>
        </c:dLbls>
        <c:marker val="1"/>
        <c:smooth val="0"/>
        <c:axId val="210692392"/>
        <c:axId val="210692776"/>
      </c:lineChart>
      <c:dateAx>
        <c:axId val="210692392"/>
        <c:scaling>
          <c:orientation val="minMax"/>
        </c:scaling>
        <c:delete val="1"/>
        <c:axPos val="b"/>
        <c:numFmt formatCode="ge" sourceLinked="1"/>
        <c:majorTickMark val="none"/>
        <c:minorTickMark val="none"/>
        <c:tickLblPos val="none"/>
        <c:crossAx val="210692776"/>
        <c:crosses val="autoZero"/>
        <c:auto val="1"/>
        <c:lblOffset val="100"/>
        <c:baseTimeUnit val="years"/>
      </c:dateAx>
      <c:valAx>
        <c:axId val="21069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9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30.3</c:v>
                </c:pt>
                <c:pt idx="1">
                  <c:v>30.3</c:v>
                </c:pt>
                <c:pt idx="2">
                  <c:v>33.200000000000003</c:v>
                </c:pt>
                <c:pt idx="3">
                  <c:v>45.3</c:v>
                </c:pt>
                <c:pt idx="4">
                  <c:v>41.9</c:v>
                </c:pt>
              </c:numCache>
            </c:numRef>
          </c:val>
          <c:extLst xmlns:c16r2="http://schemas.microsoft.com/office/drawing/2015/06/chart">
            <c:ext xmlns:c16="http://schemas.microsoft.com/office/drawing/2014/chart" uri="{C3380CC4-5D6E-409C-BE32-E72D297353CC}">
              <c16:uniqueId val="{00000000-3CA5-4093-BBE4-0DB3174F65B4}"/>
            </c:ext>
          </c:extLst>
        </c:ser>
        <c:dLbls>
          <c:showLegendKey val="0"/>
          <c:showVal val="0"/>
          <c:showCatName val="0"/>
          <c:showSerName val="0"/>
          <c:showPercent val="0"/>
          <c:showBubbleSize val="0"/>
        </c:dLbls>
        <c:gapWidth val="150"/>
        <c:axId val="211599120"/>
        <c:axId val="21159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3CA5-4093-BBE4-0DB3174F65B4}"/>
            </c:ext>
          </c:extLst>
        </c:ser>
        <c:dLbls>
          <c:showLegendKey val="0"/>
          <c:showVal val="0"/>
          <c:showCatName val="0"/>
          <c:showSerName val="0"/>
          <c:showPercent val="0"/>
          <c:showBubbleSize val="0"/>
        </c:dLbls>
        <c:marker val="1"/>
        <c:smooth val="0"/>
        <c:axId val="211599120"/>
        <c:axId val="211599512"/>
      </c:lineChart>
      <c:dateAx>
        <c:axId val="211599120"/>
        <c:scaling>
          <c:orientation val="minMax"/>
        </c:scaling>
        <c:delete val="1"/>
        <c:axPos val="b"/>
        <c:numFmt formatCode="ge" sourceLinked="1"/>
        <c:majorTickMark val="none"/>
        <c:minorTickMark val="none"/>
        <c:tickLblPos val="none"/>
        <c:crossAx val="211599512"/>
        <c:crosses val="autoZero"/>
        <c:auto val="1"/>
        <c:lblOffset val="100"/>
        <c:baseTimeUnit val="years"/>
      </c:dateAx>
      <c:valAx>
        <c:axId val="21159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9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D98-4FB1-BAF9-EBDEF719C19B}"/>
            </c:ext>
          </c:extLst>
        </c:ser>
        <c:dLbls>
          <c:showLegendKey val="0"/>
          <c:showVal val="0"/>
          <c:showCatName val="0"/>
          <c:showSerName val="0"/>
          <c:showPercent val="0"/>
          <c:showBubbleSize val="0"/>
        </c:dLbls>
        <c:gapWidth val="150"/>
        <c:axId val="211600688"/>
        <c:axId val="21160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D98-4FB1-BAF9-EBDEF719C19B}"/>
            </c:ext>
          </c:extLst>
        </c:ser>
        <c:dLbls>
          <c:showLegendKey val="0"/>
          <c:showVal val="0"/>
          <c:showCatName val="0"/>
          <c:showSerName val="0"/>
          <c:showPercent val="0"/>
          <c:showBubbleSize val="0"/>
        </c:dLbls>
        <c:marker val="1"/>
        <c:smooth val="0"/>
        <c:axId val="211600688"/>
        <c:axId val="211601080"/>
      </c:lineChart>
      <c:dateAx>
        <c:axId val="211600688"/>
        <c:scaling>
          <c:orientation val="minMax"/>
        </c:scaling>
        <c:delete val="1"/>
        <c:axPos val="b"/>
        <c:numFmt formatCode="ge" sourceLinked="1"/>
        <c:majorTickMark val="none"/>
        <c:minorTickMark val="none"/>
        <c:tickLblPos val="none"/>
        <c:crossAx val="211601080"/>
        <c:crosses val="autoZero"/>
        <c:auto val="1"/>
        <c:lblOffset val="100"/>
        <c:baseTimeUnit val="years"/>
      </c:dateAx>
      <c:valAx>
        <c:axId val="21160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0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113.64</c:v>
                </c:pt>
                <c:pt idx="1">
                  <c:v>94.12</c:v>
                </c:pt>
                <c:pt idx="2">
                  <c:v>98.82</c:v>
                </c:pt>
                <c:pt idx="3">
                  <c:v>99.24</c:v>
                </c:pt>
                <c:pt idx="4">
                  <c:v>86.22</c:v>
                </c:pt>
              </c:numCache>
            </c:numRef>
          </c:val>
          <c:extLst xmlns:c16r2="http://schemas.microsoft.com/office/drawing/2015/06/chart">
            <c:ext xmlns:c16="http://schemas.microsoft.com/office/drawing/2014/chart" uri="{C3380CC4-5D6E-409C-BE32-E72D297353CC}">
              <c16:uniqueId val="{00000000-A903-4A54-B326-C385278589C4}"/>
            </c:ext>
          </c:extLst>
        </c:ser>
        <c:dLbls>
          <c:showLegendKey val="0"/>
          <c:showVal val="0"/>
          <c:showCatName val="0"/>
          <c:showSerName val="0"/>
          <c:showPercent val="0"/>
          <c:showBubbleSize val="0"/>
        </c:dLbls>
        <c:gapWidth val="150"/>
        <c:axId val="210733072"/>
        <c:axId val="21073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03-4A54-B326-C385278589C4}"/>
            </c:ext>
          </c:extLst>
        </c:ser>
        <c:dLbls>
          <c:showLegendKey val="0"/>
          <c:showVal val="0"/>
          <c:showCatName val="0"/>
          <c:showSerName val="0"/>
          <c:showPercent val="0"/>
          <c:showBubbleSize val="0"/>
        </c:dLbls>
        <c:marker val="1"/>
        <c:smooth val="0"/>
        <c:axId val="210733072"/>
        <c:axId val="210733456"/>
      </c:lineChart>
      <c:dateAx>
        <c:axId val="210733072"/>
        <c:scaling>
          <c:orientation val="minMax"/>
        </c:scaling>
        <c:delete val="1"/>
        <c:axPos val="b"/>
        <c:numFmt formatCode="ge" sourceLinked="1"/>
        <c:majorTickMark val="none"/>
        <c:minorTickMark val="none"/>
        <c:tickLblPos val="none"/>
        <c:crossAx val="210733456"/>
        <c:crosses val="autoZero"/>
        <c:auto val="1"/>
        <c:lblOffset val="100"/>
        <c:baseTimeUnit val="years"/>
      </c:dateAx>
      <c:valAx>
        <c:axId val="21073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3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93-47B7-B7D6-FC9F8B17E7EE}"/>
            </c:ext>
          </c:extLst>
        </c:ser>
        <c:dLbls>
          <c:showLegendKey val="0"/>
          <c:showVal val="0"/>
          <c:showCatName val="0"/>
          <c:showSerName val="0"/>
          <c:showPercent val="0"/>
          <c:showBubbleSize val="0"/>
        </c:dLbls>
        <c:gapWidth val="150"/>
        <c:axId val="175846488"/>
        <c:axId val="17584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93-47B7-B7D6-FC9F8B17E7EE}"/>
            </c:ext>
          </c:extLst>
        </c:ser>
        <c:dLbls>
          <c:showLegendKey val="0"/>
          <c:showVal val="0"/>
          <c:showCatName val="0"/>
          <c:showSerName val="0"/>
          <c:showPercent val="0"/>
          <c:showBubbleSize val="0"/>
        </c:dLbls>
        <c:marker val="1"/>
        <c:smooth val="0"/>
        <c:axId val="175846488"/>
        <c:axId val="175846880"/>
      </c:lineChart>
      <c:dateAx>
        <c:axId val="175846488"/>
        <c:scaling>
          <c:orientation val="minMax"/>
        </c:scaling>
        <c:delete val="1"/>
        <c:axPos val="b"/>
        <c:numFmt formatCode="ge" sourceLinked="1"/>
        <c:majorTickMark val="none"/>
        <c:minorTickMark val="none"/>
        <c:tickLblPos val="none"/>
        <c:crossAx val="175846880"/>
        <c:crosses val="autoZero"/>
        <c:auto val="1"/>
        <c:lblOffset val="100"/>
        <c:baseTimeUnit val="years"/>
      </c:dateAx>
      <c:valAx>
        <c:axId val="17584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4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92-4242-A437-BABF4A1469CF}"/>
            </c:ext>
          </c:extLst>
        </c:ser>
        <c:dLbls>
          <c:showLegendKey val="0"/>
          <c:showVal val="0"/>
          <c:showCatName val="0"/>
          <c:showSerName val="0"/>
          <c:showPercent val="0"/>
          <c:showBubbleSize val="0"/>
        </c:dLbls>
        <c:gapWidth val="150"/>
        <c:axId val="211194376"/>
        <c:axId val="21119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92-4242-A437-BABF4A1469CF}"/>
            </c:ext>
          </c:extLst>
        </c:ser>
        <c:dLbls>
          <c:showLegendKey val="0"/>
          <c:showVal val="0"/>
          <c:showCatName val="0"/>
          <c:showSerName val="0"/>
          <c:showPercent val="0"/>
          <c:showBubbleSize val="0"/>
        </c:dLbls>
        <c:marker val="1"/>
        <c:smooth val="0"/>
        <c:axId val="211194376"/>
        <c:axId val="211194768"/>
      </c:lineChart>
      <c:dateAx>
        <c:axId val="211194376"/>
        <c:scaling>
          <c:orientation val="minMax"/>
        </c:scaling>
        <c:delete val="1"/>
        <c:axPos val="b"/>
        <c:numFmt formatCode="ge" sourceLinked="1"/>
        <c:majorTickMark val="none"/>
        <c:minorTickMark val="none"/>
        <c:tickLblPos val="none"/>
        <c:crossAx val="211194768"/>
        <c:crosses val="autoZero"/>
        <c:auto val="1"/>
        <c:lblOffset val="100"/>
        <c:baseTimeUnit val="years"/>
      </c:dateAx>
      <c:valAx>
        <c:axId val="21119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9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01-42AC-8624-D8ABAD217BEB}"/>
            </c:ext>
          </c:extLst>
        </c:ser>
        <c:dLbls>
          <c:showLegendKey val="0"/>
          <c:showVal val="0"/>
          <c:showCatName val="0"/>
          <c:showSerName val="0"/>
          <c:showPercent val="0"/>
          <c:showBubbleSize val="0"/>
        </c:dLbls>
        <c:gapWidth val="150"/>
        <c:axId val="211196336"/>
        <c:axId val="21119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01-42AC-8624-D8ABAD217BEB}"/>
            </c:ext>
          </c:extLst>
        </c:ser>
        <c:dLbls>
          <c:showLegendKey val="0"/>
          <c:showVal val="0"/>
          <c:showCatName val="0"/>
          <c:showSerName val="0"/>
          <c:showPercent val="0"/>
          <c:showBubbleSize val="0"/>
        </c:dLbls>
        <c:marker val="1"/>
        <c:smooth val="0"/>
        <c:axId val="211196336"/>
        <c:axId val="211196728"/>
      </c:lineChart>
      <c:dateAx>
        <c:axId val="211196336"/>
        <c:scaling>
          <c:orientation val="minMax"/>
        </c:scaling>
        <c:delete val="1"/>
        <c:axPos val="b"/>
        <c:numFmt formatCode="ge" sourceLinked="1"/>
        <c:majorTickMark val="none"/>
        <c:minorTickMark val="none"/>
        <c:tickLblPos val="none"/>
        <c:crossAx val="211196728"/>
        <c:crosses val="autoZero"/>
        <c:auto val="1"/>
        <c:lblOffset val="100"/>
        <c:baseTimeUnit val="years"/>
      </c:dateAx>
      <c:valAx>
        <c:axId val="21119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9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A8-44EA-9D71-C7CA5973680D}"/>
            </c:ext>
          </c:extLst>
        </c:ser>
        <c:dLbls>
          <c:showLegendKey val="0"/>
          <c:showVal val="0"/>
          <c:showCatName val="0"/>
          <c:showSerName val="0"/>
          <c:showPercent val="0"/>
          <c:showBubbleSize val="0"/>
        </c:dLbls>
        <c:gapWidth val="150"/>
        <c:axId val="211281792"/>
        <c:axId val="211282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A8-44EA-9D71-C7CA5973680D}"/>
            </c:ext>
          </c:extLst>
        </c:ser>
        <c:dLbls>
          <c:showLegendKey val="0"/>
          <c:showVal val="0"/>
          <c:showCatName val="0"/>
          <c:showSerName val="0"/>
          <c:showPercent val="0"/>
          <c:showBubbleSize val="0"/>
        </c:dLbls>
        <c:marker val="1"/>
        <c:smooth val="0"/>
        <c:axId val="211281792"/>
        <c:axId val="211282184"/>
      </c:lineChart>
      <c:dateAx>
        <c:axId val="211281792"/>
        <c:scaling>
          <c:orientation val="minMax"/>
        </c:scaling>
        <c:delete val="1"/>
        <c:axPos val="b"/>
        <c:numFmt formatCode="ge" sourceLinked="1"/>
        <c:majorTickMark val="none"/>
        <c:minorTickMark val="none"/>
        <c:tickLblPos val="none"/>
        <c:crossAx val="211282184"/>
        <c:crosses val="autoZero"/>
        <c:auto val="1"/>
        <c:lblOffset val="100"/>
        <c:baseTimeUnit val="years"/>
      </c:dateAx>
      <c:valAx>
        <c:axId val="21128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173.61</c:v>
                </c:pt>
                <c:pt idx="3" formatCode="#,##0.00;&quot;△&quot;#,##0.00;&quot;-&quot;">
                  <c:v>128.41999999999999</c:v>
                </c:pt>
                <c:pt idx="4" formatCode="#,##0.00;&quot;△&quot;#,##0.00;&quot;-&quot;">
                  <c:v>137.97999999999999</c:v>
                </c:pt>
              </c:numCache>
            </c:numRef>
          </c:val>
          <c:extLst xmlns:c16r2="http://schemas.microsoft.com/office/drawing/2015/06/chart">
            <c:ext xmlns:c16="http://schemas.microsoft.com/office/drawing/2014/chart" uri="{C3380CC4-5D6E-409C-BE32-E72D297353CC}">
              <c16:uniqueId val="{00000000-ED98-4140-A564-8A5A99BBBE67}"/>
            </c:ext>
          </c:extLst>
        </c:ser>
        <c:dLbls>
          <c:showLegendKey val="0"/>
          <c:showVal val="0"/>
          <c:showCatName val="0"/>
          <c:showSerName val="0"/>
          <c:showPercent val="0"/>
          <c:showBubbleSize val="0"/>
        </c:dLbls>
        <c:gapWidth val="150"/>
        <c:axId val="211195944"/>
        <c:axId val="21128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ED98-4140-A564-8A5A99BBBE67}"/>
            </c:ext>
          </c:extLst>
        </c:ser>
        <c:dLbls>
          <c:showLegendKey val="0"/>
          <c:showVal val="0"/>
          <c:showCatName val="0"/>
          <c:showSerName val="0"/>
          <c:showPercent val="0"/>
          <c:showBubbleSize val="0"/>
        </c:dLbls>
        <c:marker val="1"/>
        <c:smooth val="0"/>
        <c:axId val="211195944"/>
        <c:axId val="211283360"/>
      </c:lineChart>
      <c:dateAx>
        <c:axId val="211195944"/>
        <c:scaling>
          <c:orientation val="minMax"/>
        </c:scaling>
        <c:delete val="1"/>
        <c:axPos val="b"/>
        <c:numFmt formatCode="ge" sourceLinked="1"/>
        <c:majorTickMark val="none"/>
        <c:minorTickMark val="none"/>
        <c:tickLblPos val="none"/>
        <c:crossAx val="211283360"/>
        <c:crosses val="autoZero"/>
        <c:auto val="1"/>
        <c:lblOffset val="100"/>
        <c:baseTimeUnit val="years"/>
      </c:dateAx>
      <c:valAx>
        <c:axId val="2112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9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100.86</c:v>
                </c:pt>
                <c:pt idx="1">
                  <c:v>77.239999999999995</c:v>
                </c:pt>
                <c:pt idx="2">
                  <c:v>94.09</c:v>
                </c:pt>
                <c:pt idx="3">
                  <c:v>89.01</c:v>
                </c:pt>
                <c:pt idx="4">
                  <c:v>75.64</c:v>
                </c:pt>
              </c:numCache>
            </c:numRef>
          </c:val>
          <c:extLst xmlns:c16r2="http://schemas.microsoft.com/office/drawing/2015/06/chart">
            <c:ext xmlns:c16="http://schemas.microsoft.com/office/drawing/2014/chart" uri="{C3380CC4-5D6E-409C-BE32-E72D297353CC}">
              <c16:uniqueId val="{00000000-E3BC-419A-A561-9414E739E59B}"/>
            </c:ext>
          </c:extLst>
        </c:ser>
        <c:dLbls>
          <c:showLegendKey val="0"/>
          <c:showVal val="0"/>
          <c:showCatName val="0"/>
          <c:showSerName val="0"/>
          <c:showPercent val="0"/>
          <c:showBubbleSize val="0"/>
        </c:dLbls>
        <c:gapWidth val="150"/>
        <c:axId val="211284536"/>
        <c:axId val="21128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E3BC-419A-A561-9414E739E59B}"/>
            </c:ext>
          </c:extLst>
        </c:ser>
        <c:dLbls>
          <c:showLegendKey val="0"/>
          <c:showVal val="0"/>
          <c:showCatName val="0"/>
          <c:showSerName val="0"/>
          <c:showPercent val="0"/>
          <c:showBubbleSize val="0"/>
        </c:dLbls>
        <c:marker val="1"/>
        <c:smooth val="0"/>
        <c:axId val="211284536"/>
        <c:axId val="211284928"/>
      </c:lineChart>
      <c:dateAx>
        <c:axId val="211284536"/>
        <c:scaling>
          <c:orientation val="minMax"/>
        </c:scaling>
        <c:delete val="1"/>
        <c:axPos val="b"/>
        <c:numFmt formatCode="ge" sourceLinked="1"/>
        <c:majorTickMark val="none"/>
        <c:minorTickMark val="none"/>
        <c:tickLblPos val="none"/>
        <c:crossAx val="211284928"/>
        <c:crosses val="autoZero"/>
        <c:auto val="1"/>
        <c:lblOffset val="100"/>
        <c:baseTimeUnit val="years"/>
      </c:dateAx>
      <c:valAx>
        <c:axId val="2112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8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175.64</c:v>
                </c:pt>
                <c:pt idx="1">
                  <c:v>230.26</c:v>
                </c:pt>
                <c:pt idx="2">
                  <c:v>191.2</c:v>
                </c:pt>
                <c:pt idx="3">
                  <c:v>200.52</c:v>
                </c:pt>
                <c:pt idx="4">
                  <c:v>237.18</c:v>
                </c:pt>
              </c:numCache>
            </c:numRef>
          </c:val>
          <c:extLst xmlns:c16r2="http://schemas.microsoft.com/office/drawing/2015/06/chart">
            <c:ext xmlns:c16="http://schemas.microsoft.com/office/drawing/2014/chart" uri="{C3380CC4-5D6E-409C-BE32-E72D297353CC}">
              <c16:uniqueId val="{00000000-3263-438D-8976-DA8EA1CA7FEB}"/>
            </c:ext>
          </c:extLst>
        </c:ser>
        <c:dLbls>
          <c:showLegendKey val="0"/>
          <c:showVal val="0"/>
          <c:showCatName val="0"/>
          <c:showSerName val="0"/>
          <c:showPercent val="0"/>
          <c:showBubbleSize val="0"/>
        </c:dLbls>
        <c:gapWidth val="150"/>
        <c:axId val="175845312"/>
        <c:axId val="17584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3263-438D-8976-DA8EA1CA7FEB}"/>
            </c:ext>
          </c:extLst>
        </c:ser>
        <c:dLbls>
          <c:showLegendKey val="0"/>
          <c:showVal val="0"/>
          <c:showCatName val="0"/>
          <c:showSerName val="0"/>
          <c:showPercent val="0"/>
          <c:showBubbleSize val="0"/>
        </c:dLbls>
        <c:marker val="1"/>
        <c:smooth val="0"/>
        <c:axId val="175845312"/>
        <c:axId val="175844920"/>
      </c:lineChart>
      <c:dateAx>
        <c:axId val="175845312"/>
        <c:scaling>
          <c:orientation val="minMax"/>
        </c:scaling>
        <c:delete val="1"/>
        <c:axPos val="b"/>
        <c:numFmt formatCode="ge" sourceLinked="1"/>
        <c:majorTickMark val="none"/>
        <c:minorTickMark val="none"/>
        <c:tickLblPos val="none"/>
        <c:crossAx val="175844920"/>
        <c:crosses val="autoZero"/>
        <c:auto val="1"/>
        <c:lblOffset val="100"/>
        <c:baseTimeUnit val="years"/>
      </c:dateAx>
      <c:valAx>
        <c:axId val="17584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串本町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16618</v>
      </c>
      <c r="AM8" s="66"/>
      <c r="AN8" s="66"/>
      <c r="AO8" s="66"/>
      <c r="AP8" s="66"/>
      <c r="AQ8" s="66"/>
      <c r="AR8" s="66"/>
      <c r="AS8" s="66"/>
      <c r="AT8" s="65">
        <f>データ!T6</f>
        <v>135.66999999999999</v>
      </c>
      <c r="AU8" s="65"/>
      <c r="AV8" s="65"/>
      <c r="AW8" s="65"/>
      <c r="AX8" s="65"/>
      <c r="AY8" s="65"/>
      <c r="AZ8" s="65"/>
      <c r="BA8" s="65"/>
      <c r="BB8" s="65">
        <f>データ!U6</f>
        <v>122.49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3.59</v>
      </c>
      <c r="Q10" s="65"/>
      <c r="R10" s="65"/>
      <c r="S10" s="65"/>
      <c r="T10" s="65"/>
      <c r="U10" s="65"/>
      <c r="V10" s="65"/>
      <c r="W10" s="65">
        <f>データ!Q6</f>
        <v>84.71</v>
      </c>
      <c r="X10" s="65"/>
      <c r="Y10" s="65"/>
      <c r="Z10" s="65"/>
      <c r="AA10" s="65"/>
      <c r="AB10" s="65"/>
      <c r="AC10" s="65"/>
      <c r="AD10" s="66">
        <f>データ!R6</f>
        <v>2808</v>
      </c>
      <c r="AE10" s="66"/>
      <c r="AF10" s="66"/>
      <c r="AG10" s="66"/>
      <c r="AH10" s="66"/>
      <c r="AI10" s="66"/>
      <c r="AJ10" s="66"/>
      <c r="AK10" s="2"/>
      <c r="AL10" s="66">
        <f>データ!V6</f>
        <v>590</v>
      </c>
      <c r="AM10" s="66"/>
      <c r="AN10" s="66"/>
      <c r="AO10" s="66"/>
      <c r="AP10" s="66"/>
      <c r="AQ10" s="66"/>
      <c r="AR10" s="66"/>
      <c r="AS10" s="66"/>
      <c r="AT10" s="65">
        <f>データ!W6</f>
        <v>0.31</v>
      </c>
      <c r="AU10" s="65"/>
      <c r="AV10" s="65"/>
      <c r="AW10" s="65"/>
      <c r="AX10" s="65"/>
      <c r="AY10" s="65"/>
      <c r="AZ10" s="65"/>
      <c r="BA10" s="65"/>
      <c r="BB10" s="65">
        <f>データ!X6</f>
        <v>1903.23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xHGuqCKt3bMKHA5a76+XTA6M7VFEc50I8u7LRKC6hGH+/GYmkOXkzq9FlhscNqSMaTj0gdlGrFKfP4NWeA5d9g==" saltValue="7IotzLdi2NpQOXbd0hK1C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304280</v>
      </c>
      <c r="D6" s="32">
        <f t="shared" si="3"/>
        <v>47</v>
      </c>
      <c r="E6" s="32">
        <f t="shared" si="3"/>
        <v>17</v>
      </c>
      <c r="F6" s="32">
        <f t="shared" si="3"/>
        <v>4</v>
      </c>
      <c r="G6" s="32">
        <f t="shared" si="3"/>
        <v>0</v>
      </c>
      <c r="H6" s="32" t="str">
        <f t="shared" si="3"/>
        <v>和歌山県　串本町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3.59</v>
      </c>
      <c r="Q6" s="33">
        <f t="shared" si="3"/>
        <v>84.71</v>
      </c>
      <c r="R6" s="33">
        <f t="shared" si="3"/>
        <v>2808</v>
      </c>
      <c r="S6" s="33">
        <f t="shared" si="3"/>
        <v>16618</v>
      </c>
      <c r="T6" s="33">
        <f t="shared" si="3"/>
        <v>135.66999999999999</v>
      </c>
      <c r="U6" s="33">
        <f t="shared" si="3"/>
        <v>122.49</v>
      </c>
      <c r="V6" s="33">
        <f t="shared" si="3"/>
        <v>590</v>
      </c>
      <c r="W6" s="33">
        <f t="shared" si="3"/>
        <v>0.31</v>
      </c>
      <c r="X6" s="33">
        <f t="shared" si="3"/>
        <v>1903.23</v>
      </c>
      <c r="Y6" s="34">
        <f>IF(Y7="",NA(),Y7)</f>
        <v>113.64</v>
      </c>
      <c r="Z6" s="34">
        <f t="shared" ref="Z6:AH6" si="4">IF(Z7="",NA(),Z7)</f>
        <v>94.12</v>
      </c>
      <c r="AA6" s="34">
        <f t="shared" si="4"/>
        <v>98.82</v>
      </c>
      <c r="AB6" s="34">
        <f t="shared" si="4"/>
        <v>99.24</v>
      </c>
      <c r="AC6" s="34">
        <f t="shared" si="4"/>
        <v>86.22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173.61</v>
      </c>
      <c r="BI6" s="34">
        <f t="shared" si="7"/>
        <v>128.41999999999999</v>
      </c>
      <c r="BJ6" s="34">
        <f t="shared" si="7"/>
        <v>137.97999999999999</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100.86</v>
      </c>
      <c r="BR6" s="34">
        <f t="shared" ref="BR6:BZ6" si="8">IF(BR7="",NA(),BR7)</f>
        <v>77.239999999999995</v>
      </c>
      <c r="BS6" s="34">
        <f t="shared" si="8"/>
        <v>94.09</v>
      </c>
      <c r="BT6" s="34">
        <f t="shared" si="8"/>
        <v>89.01</v>
      </c>
      <c r="BU6" s="34">
        <f t="shared" si="8"/>
        <v>75.64</v>
      </c>
      <c r="BV6" s="34">
        <f t="shared" si="8"/>
        <v>64.63</v>
      </c>
      <c r="BW6" s="34">
        <f t="shared" si="8"/>
        <v>66.56</v>
      </c>
      <c r="BX6" s="34">
        <f t="shared" si="8"/>
        <v>66.22</v>
      </c>
      <c r="BY6" s="34">
        <f t="shared" si="8"/>
        <v>69.87</v>
      </c>
      <c r="BZ6" s="34">
        <f t="shared" si="8"/>
        <v>74.3</v>
      </c>
      <c r="CA6" s="33" t="str">
        <f>IF(CA7="","",IF(CA7="-","【-】","【"&amp;SUBSTITUTE(TEXT(CA7,"#,##0.00"),"-","△")&amp;"】"))</f>
        <v>【75.58】</v>
      </c>
      <c r="CB6" s="34">
        <f>IF(CB7="",NA(),CB7)</f>
        <v>175.64</v>
      </c>
      <c r="CC6" s="34">
        <f t="shared" ref="CC6:CK6" si="9">IF(CC7="",NA(),CC7)</f>
        <v>230.26</v>
      </c>
      <c r="CD6" s="34">
        <f t="shared" si="9"/>
        <v>191.2</v>
      </c>
      <c r="CE6" s="34">
        <f t="shared" si="9"/>
        <v>200.52</v>
      </c>
      <c r="CF6" s="34">
        <f t="shared" si="9"/>
        <v>237.18</v>
      </c>
      <c r="CG6" s="34">
        <f t="shared" si="9"/>
        <v>245.75</v>
      </c>
      <c r="CH6" s="34">
        <f t="shared" si="9"/>
        <v>244.29</v>
      </c>
      <c r="CI6" s="34">
        <f t="shared" si="9"/>
        <v>246.72</v>
      </c>
      <c r="CJ6" s="34">
        <f t="shared" si="9"/>
        <v>234.96</v>
      </c>
      <c r="CK6" s="34">
        <f t="shared" si="9"/>
        <v>221.81</v>
      </c>
      <c r="CL6" s="33" t="str">
        <f>IF(CL7="","",IF(CL7="-","【-】","【"&amp;SUBSTITUTE(TEXT(CL7,"#,##0.00"),"-","△")&amp;"】"))</f>
        <v>【215.23】</v>
      </c>
      <c r="CM6" s="34">
        <f>IF(CM7="",NA(),CM7)</f>
        <v>30.3</v>
      </c>
      <c r="CN6" s="34">
        <f t="shared" ref="CN6:CV6" si="10">IF(CN7="",NA(),CN7)</f>
        <v>30.3</v>
      </c>
      <c r="CO6" s="34">
        <f t="shared" si="10"/>
        <v>33.200000000000003</v>
      </c>
      <c r="CP6" s="34">
        <f t="shared" si="10"/>
        <v>45.3</v>
      </c>
      <c r="CQ6" s="34">
        <f t="shared" si="10"/>
        <v>41.9</v>
      </c>
      <c r="CR6" s="34">
        <f t="shared" si="10"/>
        <v>43.65</v>
      </c>
      <c r="CS6" s="34">
        <f t="shared" si="10"/>
        <v>43.58</v>
      </c>
      <c r="CT6" s="34">
        <f t="shared" si="10"/>
        <v>41.35</v>
      </c>
      <c r="CU6" s="34">
        <f t="shared" si="10"/>
        <v>42.9</v>
      </c>
      <c r="CV6" s="34">
        <f t="shared" si="10"/>
        <v>43.36</v>
      </c>
      <c r="CW6" s="33" t="str">
        <f>IF(CW7="","",IF(CW7="-","【-】","【"&amp;SUBSTITUTE(TEXT(CW7,"#,##0.00"),"-","△")&amp;"】"))</f>
        <v>【42.66】</v>
      </c>
      <c r="CX6" s="34">
        <f>IF(CX7="",NA(),CX7)</f>
        <v>100</v>
      </c>
      <c r="CY6" s="34">
        <f t="shared" ref="CY6:DG6" si="11">IF(CY7="",NA(),CY7)</f>
        <v>100</v>
      </c>
      <c r="CZ6" s="34">
        <f t="shared" si="11"/>
        <v>100</v>
      </c>
      <c r="DA6" s="34">
        <f t="shared" si="11"/>
        <v>100</v>
      </c>
      <c r="DB6" s="34">
        <f t="shared" si="11"/>
        <v>100</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304280</v>
      </c>
      <c r="D7" s="36">
        <v>47</v>
      </c>
      <c r="E7" s="36">
        <v>17</v>
      </c>
      <c r="F7" s="36">
        <v>4</v>
      </c>
      <c r="G7" s="36">
        <v>0</v>
      </c>
      <c r="H7" s="36" t="s">
        <v>109</v>
      </c>
      <c r="I7" s="36" t="s">
        <v>110</v>
      </c>
      <c r="J7" s="36" t="s">
        <v>111</v>
      </c>
      <c r="K7" s="36" t="s">
        <v>112</v>
      </c>
      <c r="L7" s="36" t="s">
        <v>113</v>
      </c>
      <c r="M7" s="36" t="s">
        <v>114</v>
      </c>
      <c r="N7" s="37" t="s">
        <v>115</v>
      </c>
      <c r="O7" s="37" t="s">
        <v>116</v>
      </c>
      <c r="P7" s="37">
        <v>3.59</v>
      </c>
      <c r="Q7" s="37">
        <v>84.71</v>
      </c>
      <c r="R7" s="37">
        <v>2808</v>
      </c>
      <c r="S7" s="37">
        <v>16618</v>
      </c>
      <c r="T7" s="37">
        <v>135.66999999999999</v>
      </c>
      <c r="U7" s="37">
        <v>122.49</v>
      </c>
      <c r="V7" s="37">
        <v>590</v>
      </c>
      <c r="W7" s="37">
        <v>0.31</v>
      </c>
      <c r="X7" s="37">
        <v>1903.23</v>
      </c>
      <c r="Y7" s="37">
        <v>113.64</v>
      </c>
      <c r="Z7" s="37">
        <v>94.12</v>
      </c>
      <c r="AA7" s="37">
        <v>98.82</v>
      </c>
      <c r="AB7" s="37">
        <v>99.24</v>
      </c>
      <c r="AC7" s="37">
        <v>86.22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173.61</v>
      </c>
      <c r="BI7" s="37">
        <v>128.41999999999999</v>
      </c>
      <c r="BJ7" s="37">
        <v>137.97999999999999</v>
      </c>
      <c r="BK7" s="37">
        <v>1569.13</v>
      </c>
      <c r="BL7" s="37">
        <v>1436</v>
      </c>
      <c r="BM7" s="37">
        <v>1434.89</v>
      </c>
      <c r="BN7" s="37">
        <v>1298.9100000000001</v>
      </c>
      <c r="BO7" s="37">
        <v>1243.71</v>
      </c>
      <c r="BP7" s="37">
        <v>1225.44</v>
      </c>
      <c r="BQ7" s="37">
        <v>100.86</v>
      </c>
      <c r="BR7" s="37">
        <v>77.239999999999995</v>
      </c>
      <c r="BS7" s="37">
        <v>94.09</v>
      </c>
      <c r="BT7" s="37">
        <v>89.01</v>
      </c>
      <c r="BU7" s="37">
        <v>75.64</v>
      </c>
      <c r="BV7" s="37">
        <v>64.63</v>
      </c>
      <c r="BW7" s="37">
        <v>66.56</v>
      </c>
      <c r="BX7" s="37">
        <v>66.22</v>
      </c>
      <c r="BY7" s="37">
        <v>69.87</v>
      </c>
      <c r="BZ7" s="37">
        <v>74.3</v>
      </c>
      <c r="CA7" s="37">
        <v>75.58</v>
      </c>
      <c r="CB7" s="37">
        <v>175.64</v>
      </c>
      <c r="CC7" s="37">
        <v>230.26</v>
      </c>
      <c r="CD7" s="37">
        <v>191.2</v>
      </c>
      <c r="CE7" s="37">
        <v>200.52</v>
      </c>
      <c r="CF7" s="37">
        <v>237.18</v>
      </c>
      <c r="CG7" s="37">
        <v>245.75</v>
      </c>
      <c r="CH7" s="37">
        <v>244.29</v>
      </c>
      <c r="CI7" s="37">
        <v>246.72</v>
      </c>
      <c r="CJ7" s="37">
        <v>234.96</v>
      </c>
      <c r="CK7" s="37">
        <v>221.81</v>
      </c>
      <c r="CL7" s="37">
        <v>215.23</v>
      </c>
      <c r="CM7" s="37">
        <v>30.3</v>
      </c>
      <c r="CN7" s="37">
        <v>30.3</v>
      </c>
      <c r="CO7" s="37">
        <v>33.200000000000003</v>
      </c>
      <c r="CP7" s="37">
        <v>45.3</v>
      </c>
      <c r="CQ7" s="37">
        <v>41.9</v>
      </c>
      <c r="CR7" s="37">
        <v>43.65</v>
      </c>
      <c r="CS7" s="37">
        <v>43.58</v>
      </c>
      <c r="CT7" s="37">
        <v>41.35</v>
      </c>
      <c r="CU7" s="37">
        <v>42.9</v>
      </c>
      <c r="CV7" s="37">
        <v>43.36</v>
      </c>
      <c r="CW7" s="37">
        <v>42.66</v>
      </c>
      <c r="CX7" s="37">
        <v>100</v>
      </c>
      <c r="CY7" s="37">
        <v>100</v>
      </c>
      <c r="CZ7" s="37">
        <v>100</v>
      </c>
      <c r="DA7" s="37">
        <v>100</v>
      </c>
      <c r="DB7" s="37">
        <v>100</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2019-02-06T04:23:22Z</cp:lastPrinted>
  <dcterms:created xsi:type="dcterms:W3CDTF">2018-12-03T09:16:11Z</dcterms:created>
  <dcterms:modified xsi:type="dcterms:W3CDTF">2019-02-08T02:30:22Z</dcterms:modified>
  <cp:category/>
</cp:coreProperties>
</file>