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ogSiyxkz8p4khs9zTIlMfxczHC/eLOzxG9P2RhXZCINnf/uVGhDkF7TNOXYMPNpYUj25G9IN7O690JsLgBbjA==" workbookSaltValue="6r0xoBPYYKjrz/iZHElnrg=="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<sst xmlns="http://schemas.openxmlformats.org/spreadsheetml/2006/main" count="240" uniqueCount="126">
  <si>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</si>
  <si>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</si>
  <si>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</si>
  <si>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</si>
  <si>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</si>
  <si>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</si>
  <si>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</si>
  <si>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</si>
  <si>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</si>
  <si>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</si>
  <si>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</si>
  <si>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</si>
  <si>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</si>
  <si>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</si>
  <si>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</si>
  <si>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</si>
  <si>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</si>
  <si>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</si>
  <si>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</si>
  <si>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</si>
  <si>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</si>
  <si>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</si>
  <si>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</si>
  <si>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</si>
  <si>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</si>
  <si>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</si>
  <si>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</si>
  <si>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</si>
  <si>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</si>
  <si>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</si>
  <si>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</si>
  <si>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</si>
  <si>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</si>
  <si>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</si>
  <si>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</si>
  <si>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</si>
  <si>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</si>
  <si>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</si>
  <si>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</si>
  <si>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</si>
  <si>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</si>
  <si>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</si>
  <si>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</si>
  <si>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</si>
  <si>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</si>
  <si>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</si>
  <si>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</si>
  <si>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</si>
  <si>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</si>
  <si>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</si>
  <si>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</si>
  <si>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</si>
  <si>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</si>
  <si>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</si>
  <si>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</si>
  <si>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</si>
  <si>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</si>
  <si>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</si>
  <si>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</si>
  <si>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</si>
  <si>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</si>
  <si>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</si>
  <si>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</si>
  <si>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</si>
  <si>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</si>
  <si>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</si>
  <si>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</si>
  <si>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</si>
  <si>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</si>
  <si>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</si>
  <si>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</si>
  <si>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</si>
  <si>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</si>
  <si>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</si>
  <si>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</si>
  <si>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</si>
  <si>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</si>
  <si>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</si>
  <si>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</si>
  <si>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</si>
  <si>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</si>
  <si>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</si>
  <si>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</si>
  <si>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</si>
  <si>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</si>
  <si>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</si>
  <si>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</si>
  <si>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</si>
  <si>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</si>
  <si>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</si>
  <si>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</si>
  <si>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</si>
  <si>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</si>
  <si>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</si>
  <si>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</si>
  <si>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</si>
  <si>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</si>
  <si>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</si>
  <si>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</si>
  <si>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</si>
  <si>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</si>
  <si>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</si>
  <si>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</si>
  <si>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</si>
  <si>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</si>
  <si>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</si>
  <si>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</si>
  <si>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</si>
  <si>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</si>
  <si>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</si>
  <si>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那智勝浦町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</si>
  <si>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</si>
  <si>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</si>
  <si>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</si>
  <si>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</si>
  <si>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</si>
  <si>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</si>
  <si>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</si>
  <si>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</si>
  <si>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</si>
  <si>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</si>
  <si>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</si>
  <si>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</si>
  <si>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平成10年度からの供用開始であるため、下水道管渠・マンホールや汚水処理施設はまだ新しいが、施設の老朽化が進んでいく中で、施設更新計画と財源確保が問題となってくる。</t>
    <phoneticPr fontId="4"/>
  </si>
  <si>
    <t>　今後進んでいく施設の老朽化に伴い更新費用の増加が予測されるが、使用料収入が見込めず、財源については一般会計からの繰入金が大半を占めているため、財政部局との協議が必要である。</t>
    <phoneticPr fontId="4"/>
  </si>
  <si>
    <t xml:space="preserve"> 　特定環境保全公共下水道事業ということで、定住人口の少ない那智山区における観光人口を主な計画処理人口としている。近年観光人口は増加傾向であるが、依然計画観光人口には及んでおらず、施設利用率、汚水処理原価は低い値となっている。
　収益的収支比率は改善傾向ではあるが、使用料が少なく、収入の大半を一般会計からの繰入金で補填している現状のため、経費回収率は低い値となっている。
　企業債残高対事業規模比率は、一般会計からの繰入金が多いため、0となっている。
　水洗化率は、平均より低い値となっているため、接続率向上の啓発を続けています。
</t>
    <rPh sb="2" eb="4">
      <t>トクテイ</t>
    </rPh>
    <rPh sb="4" eb="6">
      <t>カンキョウ</t>
    </rPh>
    <rPh sb="6" eb="8">
      <t>ホゼン</t>
    </rPh>
    <rPh sb="8" eb="10">
      <t>コウキョウ</t>
    </rPh>
    <rPh sb="10" eb="13">
      <t>ゲスイドウ</t>
    </rPh>
    <rPh sb="13" eb="15">
      <t>ジギョウ</t>
    </rPh>
    <rPh sb="22" eb="24">
      <t>テイジュウ</t>
    </rPh>
    <rPh sb="24" eb="26">
      <t>ジンコウ</t>
    </rPh>
    <rPh sb="27" eb="28">
      <t>スク</t>
    </rPh>
    <rPh sb="30" eb="32">
      <t>ナチ</t>
    </rPh>
    <rPh sb="32" eb="33">
      <t>サン</t>
    </rPh>
    <rPh sb="33" eb="34">
      <t>ク</t>
    </rPh>
    <rPh sb="38" eb="40">
      <t>カンコウ</t>
    </rPh>
    <rPh sb="40" eb="42">
      <t>ジンコウ</t>
    </rPh>
    <rPh sb="43" eb="44">
      <t>オモ</t>
    </rPh>
    <rPh sb="45" eb="47">
      <t>ケイカク</t>
    </rPh>
    <rPh sb="47" eb="49">
      <t>ショリ</t>
    </rPh>
    <rPh sb="49" eb="51">
      <t>ジンコウ</t>
    </rPh>
    <rPh sb="57" eb="59">
      <t>キンネン</t>
    </rPh>
    <rPh sb="59" eb="61">
      <t>カンコウ</t>
    </rPh>
    <rPh sb="61" eb="63">
      <t>ジンコウ</t>
    </rPh>
    <rPh sb="64" eb="66">
      <t>ゾウカ</t>
    </rPh>
    <rPh sb="66" eb="68">
      <t>ケイコウ</t>
    </rPh>
    <rPh sb="73" eb="75">
      <t>イゼン</t>
    </rPh>
    <rPh sb="75" eb="77">
      <t>ケイカク</t>
    </rPh>
    <rPh sb="77" eb="79">
      <t>カンコウ</t>
    </rPh>
    <rPh sb="79" eb="81">
      <t>ジンコウ</t>
    </rPh>
    <rPh sb="83" eb="84">
      <t>オヨ</t>
    </rPh>
    <rPh sb="90" eb="92">
      <t>シセツ</t>
    </rPh>
    <rPh sb="92" eb="95">
      <t>リヨウリツ</t>
    </rPh>
    <rPh sb="96" eb="98">
      <t>オスイ</t>
    </rPh>
    <rPh sb="98" eb="100">
      <t>ショリ</t>
    </rPh>
    <rPh sb="100" eb="102">
      <t>ゲンカ</t>
    </rPh>
    <rPh sb="103" eb="104">
      <t>ヒク</t>
    </rPh>
    <rPh sb="105" eb="106">
      <t>アタイ</t>
    </rPh>
    <rPh sb="115" eb="118">
      <t>シュウエキテキ</t>
    </rPh>
    <rPh sb="118" eb="120">
      <t>シュウシ</t>
    </rPh>
    <rPh sb="120" eb="122">
      <t>ヒリツ</t>
    </rPh>
    <rPh sb="123" eb="125">
      <t>カイゼン</t>
    </rPh>
    <rPh sb="125" eb="127">
      <t>ケイコウ</t>
    </rPh>
    <rPh sb="133" eb="135">
      <t>シヨウ</t>
    </rPh>
    <rPh sb="135" eb="136">
      <t>リョウ</t>
    </rPh>
    <rPh sb="137" eb="138">
      <t>スク</t>
    </rPh>
    <rPh sb="141" eb="143">
      <t>シュウニュウ</t>
    </rPh>
    <rPh sb="144" eb="146">
      <t>タイハン</t>
    </rPh>
    <rPh sb="147" eb="149">
      <t>イッパン</t>
    </rPh>
    <rPh sb="149" eb="151">
      <t>カイケイ</t>
    </rPh>
    <rPh sb="154" eb="156">
      <t>クリイレ</t>
    </rPh>
    <rPh sb="156" eb="157">
      <t>キン</t>
    </rPh>
    <rPh sb="158" eb="160">
      <t>ホテン</t>
    </rPh>
    <rPh sb="164" eb="166">
      <t>ゲンジョウ</t>
    </rPh>
    <rPh sb="170" eb="172">
      <t>ケイヒ</t>
    </rPh>
    <rPh sb="172" eb="174">
      <t>カイシュウ</t>
    </rPh>
    <rPh sb="174" eb="175">
      <t>リツ</t>
    </rPh>
    <rPh sb="176" eb="177">
      <t>ヒク</t>
    </rPh>
    <rPh sb="178" eb="179">
      <t>アタイ</t>
    </rPh>
    <rPh sb="188" eb="190">
      <t>キギョウ</t>
    </rPh>
    <rPh sb="228" eb="231">
      <t>スイセンカ</t>
    </rPh>
    <rPh sb="231" eb="232">
      <t>リツ</t>
    </rPh>
    <rPh sb="234" eb="236">
      <t>ヘイキン</t>
    </rPh>
    <rPh sb="238" eb="239">
      <t>ヒク</t>
    </rPh>
    <rPh sb="240" eb="241">
      <t>アタイ</t>
    </rPh>
    <rPh sb="250" eb="252">
      <t>セツゾク</t>
    </rPh>
    <rPh sb="252" eb="253">
      <t>リツ</t>
    </rPh>
    <rPh sb="253" eb="255">
      <t>コウジョウ</t>
    </rPh>
    <rPh sb="256" eb="258">
      <t>ケイハツ</t>
    </rPh>
    <rPh sb="259" eb="260">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</si>
</sst>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721-4536-89F6-2928C6A0FA6B}"/>
            </c:ext>
          </c:extLst>
        </c:ser>
        <c:dLbls>
          <c:showLegendKey val="0"/>
          <c:showVal val="0"/>
          <c:showCatName val="0"/>
          <c:showSerName val="0"/>
          <c:showPercent val="0"/>
          <c:showBubbleSize val="0"/>
        </c:dLbls>
        <c:gapWidth val="150"/>
        <c:axId val="118384128"/>
        <c:axId val="11838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2721-4536-89F6-2928C6A0FA6B}"/>
            </c:ext>
          </c:extLst>
        </c:ser>
        <c:dLbls>
          <c:showLegendKey val="0"/>
          <c:showVal val="0"/>
          <c:showCatName val="0"/>
          <c:showSerName val="0"/>
          <c:showPercent val="0"/>
          <c:showBubbleSize val="0"/>
        </c:dLbls>
        <c:marker val="1"/>
        <c:smooth val="0"/>
        <c:axId val="118384128"/>
        <c:axId val="118386048"/>
      </c:lineChart>
      <c:dateAx>
        <c:axId val="118384128"/>
        <c:scaling>
          <c:orientation val="minMax"/>
        </c:scaling>
        <c:delete val="1"/>
        <c:axPos val="b"/>
        <c:numFmt formatCode="ge" sourceLinked="1"/>
        <c:majorTickMark val="none"/>
        <c:minorTickMark val="none"/>
        <c:tickLblPos val="none"/>
        <c:crossAx val="118386048"/>
        <c:crosses val="autoZero"/>
        <c:auto val="1"/>
        <c:lblOffset val="100"/>
        <c:baseTimeUnit val="years"/>
      </c:dateAx>
      <c:valAx>
        <c:axId val="11838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8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10.199999999999999</c:v>
                </c:pt>
                <c:pt idx="1">
                  <c:v>10.6</c:v>
                </c:pt>
                <c:pt idx="2">
                  <c:v>11</c:v>
                </c:pt>
                <c:pt idx="3">
                  <c:v>10.8</c:v>
                </c:pt>
                <c:pt idx="4">
                  <c:v>10.6</c:v>
                </c:pt>
              </c:numCache>
            </c:numRef>
          </c:val>
          <c:extLst xmlns:c16r2="http://schemas.microsoft.com/office/drawing/2015/06/chart">
            <c:ext xmlns:c16="http://schemas.microsoft.com/office/drawing/2014/chart" uri="{C3380CC4-5D6E-409C-BE32-E72D297353CC}">
              <c16:uniqueId val="{00000000-6C2C-4F7A-AD1D-AB48C7AB1938}"/>
            </c:ext>
          </c:extLst>
        </c:ser>
        <c:dLbls>
          <c:showLegendKey val="0"/>
          <c:showVal val="0"/>
          <c:showCatName val="0"/>
          <c:showSerName val="0"/>
          <c:showPercent val="0"/>
          <c:showBubbleSize val="0"/>
        </c:dLbls>
        <c:gapWidth val="150"/>
        <c:axId val="424858752"/>
        <c:axId val="42486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6C2C-4F7A-AD1D-AB48C7AB1938}"/>
            </c:ext>
          </c:extLst>
        </c:ser>
        <c:dLbls>
          <c:showLegendKey val="0"/>
          <c:showVal val="0"/>
          <c:showCatName val="0"/>
          <c:showSerName val="0"/>
          <c:showPercent val="0"/>
          <c:showBubbleSize val="0"/>
        </c:dLbls>
        <c:marker val="1"/>
        <c:smooth val="0"/>
        <c:axId val="424858752"/>
        <c:axId val="424860672"/>
      </c:lineChart>
      <c:dateAx>
        <c:axId val="424858752"/>
        <c:scaling>
          <c:orientation val="minMax"/>
        </c:scaling>
        <c:delete val="1"/>
        <c:axPos val="b"/>
        <c:numFmt formatCode="ge" sourceLinked="1"/>
        <c:majorTickMark val="none"/>
        <c:minorTickMark val="none"/>
        <c:tickLblPos val="none"/>
        <c:crossAx val="424860672"/>
        <c:crosses val="autoZero"/>
        <c:auto val="1"/>
        <c:lblOffset val="100"/>
        <c:baseTimeUnit val="years"/>
      </c:dateAx>
      <c:valAx>
        <c:axId val="4248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8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68.599999999999994</c:v>
                </c:pt>
                <c:pt idx="1">
                  <c:v>63.72</c:v>
                </c:pt>
                <c:pt idx="2">
                  <c:v>69.09</c:v>
                </c:pt>
                <c:pt idx="3">
                  <c:v>65.77</c:v>
                </c:pt>
                <c:pt idx="4">
                  <c:v>65.77</c:v>
                </c:pt>
              </c:numCache>
            </c:numRef>
          </c:val>
          <c:extLst xmlns:c16r2="http://schemas.microsoft.com/office/drawing/2015/06/chart">
            <c:ext xmlns:c16="http://schemas.microsoft.com/office/drawing/2014/chart" uri="{C3380CC4-5D6E-409C-BE32-E72D297353CC}">
              <c16:uniqueId val="{00000000-D9C0-47FA-B909-3F1CCFEE5A7D}"/>
            </c:ext>
          </c:extLst>
        </c:ser>
        <c:dLbls>
          <c:showLegendKey val="0"/>
          <c:showVal val="0"/>
          <c:showCatName val="0"/>
          <c:showSerName val="0"/>
          <c:showPercent val="0"/>
          <c:showBubbleSize val="0"/>
        </c:dLbls>
        <c:gapWidth val="150"/>
        <c:axId val="426599936"/>
        <c:axId val="42660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D9C0-47FA-B909-3F1CCFEE5A7D}"/>
            </c:ext>
          </c:extLst>
        </c:ser>
        <c:dLbls>
          <c:showLegendKey val="0"/>
          <c:showVal val="0"/>
          <c:showCatName val="0"/>
          <c:showSerName val="0"/>
          <c:showPercent val="0"/>
          <c:showBubbleSize val="0"/>
        </c:dLbls>
        <c:marker val="1"/>
        <c:smooth val="0"/>
        <c:axId val="426599936"/>
        <c:axId val="426601856"/>
      </c:lineChart>
      <c:dateAx>
        <c:axId val="426599936"/>
        <c:scaling>
          <c:orientation val="minMax"/>
        </c:scaling>
        <c:delete val="1"/>
        <c:axPos val="b"/>
        <c:numFmt formatCode="ge" sourceLinked="1"/>
        <c:majorTickMark val="none"/>
        <c:minorTickMark val="none"/>
        <c:tickLblPos val="none"/>
        <c:crossAx val="426601856"/>
        <c:crosses val="autoZero"/>
        <c:auto val="1"/>
        <c:lblOffset val="100"/>
        <c:baseTimeUnit val="years"/>
      </c:dateAx>
      <c:valAx>
        <c:axId val="42660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5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98.08</c:v>
                </c:pt>
                <c:pt idx="1">
                  <c:v>97.8</c:v>
                </c:pt>
                <c:pt idx="2">
                  <c:v>98.42</c:v>
                </c:pt>
                <c:pt idx="3">
                  <c:v>98.52</c:v>
                </c:pt>
                <c:pt idx="4">
                  <c:v>98.59</c:v>
                </c:pt>
              </c:numCache>
            </c:numRef>
          </c:val>
          <c:extLst xmlns:c16r2="http://schemas.microsoft.com/office/drawing/2015/06/chart">
            <c:ext xmlns:c16="http://schemas.microsoft.com/office/drawing/2014/chart" uri="{C3380CC4-5D6E-409C-BE32-E72D297353CC}">
              <c16:uniqueId val="{00000000-D51C-4A0C-ABB6-F9813F7D1C36}"/>
            </c:ext>
          </c:extLst>
        </c:ser>
        <c:dLbls>
          <c:showLegendKey val="0"/>
          <c:showVal val="0"/>
          <c:showCatName val="0"/>
          <c:showSerName val="0"/>
          <c:showPercent val="0"/>
          <c:showBubbleSize val="0"/>
        </c:dLbls>
        <c:gapWidth val="150"/>
        <c:axId val="118421376"/>
        <c:axId val="14208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1C-4A0C-ABB6-F9813F7D1C36}"/>
            </c:ext>
          </c:extLst>
        </c:ser>
        <c:dLbls>
          <c:showLegendKey val="0"/>
          <c:showVal val="0"/>
          <c:showCatName val="0"/>
          <c:showSerName val="0"/>
          <c:showPercent val="0"/>
          <c:showBubbleSize val="0"/>
        </c:dLbls>
        <c:marker val="1"/>
        <c:smooth val="0"/>
        <c:axId val="118421376"/>
        <c:axId val="142086144"/>
      </c:lineChart>
      <c:dateAx>
        <c:axId val="118421376"/>
        <c:scaling>
          <c:orientation val="minMax"/>
        </c:scaling>
        <c:delete val="1"/>
        <c:axPos val="b"/>
        <c:numFmt formatCode="ge" sourceLinked="1"/>
        <c:majorTickMark val="none"/>
        <c:minorTickMark val="none"/>
        <c:tickLblPos val="none"/>
        <c:crossAx val="142086144"/>
        <c:crosses val="autoZero"/>
        <c:auto val="1"/>
        <c:lblOffset val="100"/>
        <c:baseTimeUnit val="years"/>
      </c:dateAx>
      <c:valAx>
        <c:axId val="14208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4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A4-4E07-98CD-C7331E338EB5}"/>
            </c:ext>
          </c:extLst>
        </c:ser>
        <c:dLbls>
          <c:showLegendKey val="0"/>
          <c:showVal val="0"/>
          <c:showCatName val="0"/>
          <c:showSerName val="0"/>
          <c:showPercent val="0"/>
          <c:showBubbleSize val="0"/>
        </c:dLbls>
        <c:gapWidth val="150"/>
        <c:axId val="142113024"/>
        <c:axId val="14213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A4-4E07-98CD-C7331E338EB5}"/>
            </c:ext>
          </c:extLst>
        </c:ser>
        <c:dLbls>
          <c:showLegendKey val="0"/>
          <c:showVal val="0"/>
          <c:showCatName val="0"/>
          <c:showSerName val="0"/>
          <c:showPercent val="0"/>
          <c:showBubbleSize val="0"/>
        </c:dLbls>
        <c:marker val="1"/>
        <c:smooth val="0"/>
        <c:axId val="142113024"/>
        <c:axId val="142139776"/>
      </c:lineChart>
      <c:dateAx>
        <c:axId val="142113024"/>
        <c:scaling>
          <c:orientation val="minMax"/>
        </c:scaling>
        <c:delete val="1"/>
        <c:axPos val="b"/>
        <c:numFmt formatCode="ge" sourceLinked="1"/>
        <c:majorTickMark val="none"/>
        <c:minorTickMark val="none"/>
        <c:tickLblPos val="none"/>
        <c:crossAx val="142139776"/>
        <c:crosses val="autoZero"/>
        <c:auto val="1"/>
        <c:lblOffset val="100"/>
        <c:baseTimeUnit val="years"/>
      </c:dateAx>
      <c:valAx>
        <c:axId val="14213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1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B9-4E52-8E6D-4E2AE2D1B785}"/>
            </c:ext>
          </c:extLst>
        </c:ser>
        <c:dLbls>
          <c:showLegendKey val="0"/>
          <c:showVal val="0"/>
          <c:showCatName val="0"/>
          <c:showSerName val="0"/>
          <c:showPercent val="0"/>
          <c:showBubbleSize val="0"/>
        </c:dLbls>
        <c:gapWidth val="150"/>
        <c:axId val="143405440"/>
        <c:axId val="14340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B9-4E52-8E6D-4E2AE2D1B785}"/>
            </c:ext>
          </c:extLst>
        </c:ser>
        <c:dLbls>
          <c:showLegendKey val="0"/>
          <c:showVal val="0"/>
          <c:showCatName val="0"/>
          <c:showSerName val="0"/>
          <c:showPercent val="0"/>
          <c:showBubbleSize val="0"/>
        </c:dLbls>
        <c:marker val="1"/>
        <c:smooth val="0"/>
        <c:axId val="143405440"/>
        <c:axId val="143407360"/>
      </c:lineChart>
      <c:dateAx>
        <c:axId val="143405440"/>
        <c:scaling>
          <c:orientation val="minMax"/>
        </c:scaling>
        <c:delete val="1"/>
        <c:axPos val="b"/>
        <c:numFmt formatCode="ge" sourceLinked="1"/>
        <c:majorTickMark val="none"/>
        <c:minorTickMark val="none"/>
        <c:tickLblPos val="none"/>
        <c:crossAx val="143407360"/>
        <c:crosses val="autoZero"/>
        <c:auto val="1"/>
        <c:lblOffset val="100"/>
        <c:baseTimeUnit val="years"/>
      </c:dateAx>
      <c:valAx>
        <c:axId val="14340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40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B9-4587-AB54-FDE2A799528C}"/>
            </c:ext>
          </c:extLst>
        </c:ser>
        <c:dLbls>
          <c:showLegendKey val="0"/>
          <c:showVal val="0"/>
          <c:showCatName val="0"/>
          <c:showSerName val="0"/>
          <c:showPercent val="0"/>
          <c:showBubbleSize val="0"/>
        </c:dLbls>
        <c:gapWidth val="150"/>
        <c:axId val="143438976"/>
        <c:axId val="1434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B9-4587-AB54-FDE2A799528C}"/>
            </c:ext>
          </c:extLst>
        </c:ser>
        <c:dLbls>
          <c:showLegendKey val="0"/>
          <c:showVal val="0"/>
          <c:showCatName val="0"/>
          <c:showSerName val="0"/>
          <c:showPercent val="0"/>
          <c:showBubbleSize val="0"/>
        </c:dLbls>
        <c:marker val="1"/>
        <c:smooth val="0"/>
        <c:axId val="143438976"/>
        <c:axId val="143440896"/>
      </c:lineChart>
      <c:dateAx>
        <c:axId val="143438976"/>
        <c:scaling>
          <c:orientation val="minMax"/>
        </c:scaling>
        <c:delete val="1"/>
        <c:axPos val="b"/>
        <c:numFmt formatCode="ge" sourceLinked="1"/>
        <c:majorTickMark val="none"/>
        <c:minorTickMark val="none"/>
        <c:tickLblPos val="none"/>
        <c:crossAx val="143440896"/>
        <c:crosses val="autoZero"/>
        <c:auto val="1"/>
        <c:lblOffset val="100"/>
        <c:baseTimeUnit val="years"/>
      </c:dateAx>
      <c:valAx>
        <c:axId val="1434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43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6BE-4FAA-BC40-792699376648}"/>
            </c:ext>
          </c:extLst>
        </c:ser>
        <c:dLbls>
          <c:showLegendKey val="0"/>
          <c:showVal val="0"/>
          <c:showCatName val="0"/>
          <c:showSerName val="0"/>
          <c:showPercent val="0"/>
          <c:showBubbleSize val="0"/>
        </c:dLbls>
        <c:gapWidth val="150"/>
        <c:axId val="410732032"/>
        <c:axId val="41073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6BE-4FAA-BC40-792699376648}"/>
            </c:ext>
          </c:extLst>
        </c:ser>
        <c:dLbls>
          <c:showLegendKey val="0"/>
          <c:showVal val="0"/>
          <c:showCatName val="0"/>
          <c:showSerName val="0"/>
          <c:showPercent val="0"/>
          <c:showBubbleSize val="0"/>
        </c:dLbls>
        <c:marker val="1"/>
        <c:smooth val="0"/>
        <c:axId val="410732032"/>
        <c:axId val="410733952"/>
      </c:lineChart>
      <c:dateAx>
        <c:axId val="410732032"/>
        <c:scaling>
          <c:orientation val="minMax"/>
        </c:scaling>
        <c:delete val="1"/>
        <c:axPos val="b"/>
        <c:numFmt formatCode="ge" sourceLinked="1"/>
        <c:majorTickMark val="none"/>
        <c:minorTickMark val="none"/>
        <c:tickLblPos val="none"/>
        <c:crossAx val="410733952"/>
        <c:crosses val="autoZero"/>
        <c:auto val="1"/>
        <c:lblOffset val="100"/>
        <c:baseTimeUnit val="years"/>
      </c:dateAx>
      <c:valAx>
        <c:axId val="41073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7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980-4432-A107-13AFAFC2FEB0}"/>
            </c:ext>
          </c:extLst>
        </c:ser>
        <c:dLbls>
          <c:showLegendKey val="0"/>
          <c:showVal val="0"/>
          <c:showCatName val="0"/>
          <c:showSerName val="0"/>
          <c:showPercent val="0"/>
          <c:showBubbleSize val="0"/>
        </c:dLbls>
        <c:gapWidth val="150"/>
        <c:axId val="414064640"/>
        <c:axId val="41406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B980-4432-A107-13AFAFC2FEB0}"/>
            </c:ext>
          </c:extLst>
        </c:ser>
        <c:dLbls>
          <c:showLegendKey val="0"/>
          <c:showVal val="0"/>
          <c:showCatName val="0"/>
          <c:showSerName val="0"/>
          <c:showPercent val="0"/>
          <c:showBubbleSize val="0"/>
        </c:dLbls>
        <c:marker val="1"/>
        <c:smooth val="0"/>
        <c:axId val="414064640"/>
        <c:axId val="414066560"/>
      </c:lineChart>
      <c:dateAx>
        <c:axId val="414064640"/>
        <c:scaling>
          <c:orientation val="minMax"/>
        </c:scaling>
        <c:delete val="1"/>
        <c:axPos val="b"/>
        <c:numFmt formatCode="ge" sourceLinked="1"/>
        <c:majorTickMark val="none"/>
        <c:minorTickMark val="none"/>
        <c:tickLblPos val="none"/>
        <c:crossAx val="414066560"/>
        <c:crosses val="autoZero"/>
        <c:auto val="1"/>
        <c:lblOffset val="100"/>
        <c:baseTimeUnit val="years"/>
      </c:dateAx>
      <c:valAx>
        <c:axId val="41406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6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17.670000000000002</c:v>
                </c:pt>
                <c:pt idx="1">
                  <c:v>16.88</c:v>
                </c:pt>
                <c:pt idx="2">
                  <c:v>15.79</c:v>
                </c:pt>
                <c:pt idx="3">
                  <c:v>15.38</c:v>
                </c:pt>
                <c:pt idx="4">
                  <c:v>15.64</c:v>
                </c:pt>
              </c:numCache>
            </c:numRef>
          </c:val>
          <c:extLst xmlns:c16r2="http://schemas.microsoft.com/office/drawing/2015/06/chart">
            <c:ext xmlns:c16="http://schemas.microsoft.com/office/drawing/2014/chart" uri="{C3380CC4-5D6E-409C-BE32-E72D297353CC}">
              <c16:uniqueId val="{00000000-953D-4AE9-97C6-7607DBEFB0AA}"/>
            </c:ext>
          </c:extLst>
        </c:ser>
        <c:dLbls>
          <c:showLegendKey val="0"/>
          <c:showVal val="0"/>
          <c:showCatName val="0"/>
          <c:showSerName val="0"/>
          <c:showPercent val="0"/>
          <c:showBubbleSize val="0"/>
        </c:dLbls>
        <c:gapWidth val="150"/>
        <c:axId val="414097792"/>
        <c:axId val="41409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953D-4AE9-97C6-7607DBEFB0AA}"/>
            </c:ext>
          </c:extLst>
        </c:ser>
        <c:dLbls>
          <c:showLegendKey val="0"/>
          <c:showVal val="0"/>
          <c:showCatName val="0"/>
          <c:showSerName val="0"/>
          <c:showPercent val="0"/>
          <c:showBubbleSize val="0"/>
        </c:dLbls>
        <c:marker val="1"/>
        <c:smooth val="0"/>
        <c:axId val="414097792"/>
        <c:axId val="414099712"/>
      </c:lineChart>
      <c:dateAx>
        <c:axId val="414097792"/>
        <c:scaling>
          <c:orientation val="minMax"/>
        </c:scaling>
        <c:delete val="1"/>
        <c:axPos val="b"/>
        <c:numFmt formatCode="ge" sourceLinked="1"/>
        <c:majorTickMark val="none"/>
        <c:minorTickMark val="none"/>
        <c:tickLblPos val="none"/>
        <c:crossAx val="414099712"/>
        <c:crosses val="autoZero"/>
        <c:auto val="1"/>
        <c:lblOffset val="100"/>
        <c:baseTimeUnit val="years"/>
      </c:dateAx>
      <c:valAx>
        <c:axId val="4140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941.55</c:v>
                </c:pt>
                <c:pt idx="1">
                  <c:v>955.72</c:v>
                </c:pt>
                <c:pt idx="2">
                  <c:v>1020.66</c:v>
                </c:pt>
                <c:pt idx="3">
                  <c:v>1066.1400000000001</c:v>
                </c:pt>
                <c:pt idx="4">
                  <c:v>1105.3800000000001</c:v>
                </c:pt>
              </c:numCache>
            </c:numRef>
          </c:val>
          <c:extLst xmlns:c16r2="http://schemas.microsoft.com/office/drawing/2015/06/chart">
            <c:ext xmlns:c16="http://schemas.microsoft.com/office/drawing/2014/chart" uri="{C3380CC4-5D6E-409C-BE32-E72D297353CC}">
              <c16:uniqueId val="{00000000-2889-4217-9EC0-C336EACAE174}"/>
            </c:ext>
          </c:extLst>
        </c:ser>
        <c:dLbls>
          <c:showLegendKey val="0"/>
          <c:showVal val="0"/>
          <c:showCatName val="0"/>
          <c:showSerName val="0"/>
          <c:showPercent val="0"/>
          <c:showBubbleSize val="0"/>
        </c:dLbls>
        <c:gapWidth val="150"/>
        <c:axId val="424805120"/>
        <c:axId val="42480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2889-4217-9EC0-C336EACAE174}"/>
            </c:ext>
          </c:extLst>
        </c:ser>
        <c:dLbls>
          <c:showLegendKey val="0"/>
          <c:showVal val="0"/>
          <c:showCatName val="0"/>
          <c:showSerName val="0"/>
          <c:showPercent val="0"/>
          <c:showBubbleSize val="0"/>
        </c:dLbls>
        <c:marker val="1"/>
        <c:smooth val="0"/>
        <c:axId val="424805120"/>
        <c:axId val="424807040"/>
      </c:lineChart>
      <c:dateAx>
        <c:axId val="424805120"/>
        <c:scaling>
          <c:orientation val="minMax"/>
        </c:scaling>
        <c:delete val="1"/>
        <c:axPos val="b"/>
        <c:numFmt formatCode="ge" sourceLinked="1"/>
        <c:majorTickMark val="none"/>
        <c:minorTickMark val="none"/>
        <c:tickLblPos val="none"/>
        <c:crossAx val="424807040"/>
        <c:crosses val="autoZero"/>
        <c:auto val="1"/>
        <c:lblOffset val="100"/>
        <c:baseTimeUnit val="years"/>
      </c:dateAx>
      <c:valAx>
        <c:axId val="4248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8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和歌山県　那智勝浦町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15567</v>
      </c>
      <c r="AM8" s="49"/>
      <c r="AN8" s="49"/>
      <c r="AO8" s="49"/>
      <c r="AP8" s="49"/>
      <c r="AQ8" s="49"/>
      <c r="AR8" s="49"/>
      <c r="AS8" s="49"/>
      <c r="AT8" s="44">
        <f>データ!T6</f>
        <v>183.31</v>
      </c>
      <c r="AU8" s="44"/>
      <c r="AV8" s="44"/>
      <c r="AW8" s="44"/>
      <c r="AX8" s="44"/>
      <c r="AY8" s="44"/>
      <c r="AZ8" s="44"/>
      <c r="BA8" s="44"/>
      <c r="BB8" s="44">
        <f>データ!U6</f>
        <v>84.92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0.72</v>
      </c>
      <c r="Q10" s="44"/>
      <c r="R10" s="44"/>
      <c r="S10" s="44"/>
      <c r="T10" s="44"/>
      <c r="U10" s="44"/>
      <c r="V10" s="44"/>
      <c r="W10" s="44">
        <f>データ!Q6</f>
        <v>95.46</v>
      </c>
      <c r="X10" s="44"/>
      <c r="Y10" s="44"/>
      <c r="Z10" s="44"/>
      <c r="AA10" s="44"/>
      <c r="AB10" s="44"/>
      <c r="AC10" s="44"/>
      <c r="AD10" s="49">
        <f>データ!R6</f>
        <v>2590</v>
      </c>
      <c r="AE10" s="49"/>
      <c r="AF10" s="49"/>
      <c r="AG10" s="49"/>
      <c r="AH10" s="49"/>
      <c r="AI10" s="49"/>
      <c r="AJ10" s="49"/>
      <c r="AK10" s="2"/>
      <c r="AL10" s="49">
        <f>データ!V6</f>
        <v>111</v>
      </c>
      <c r="AM10" s="49"/>
      <c r="AN10" s="49"/>
      <c r="AO10" s="49"/>
      <c r="AP10" s="49"/>
      <c r="AQ10" s="49"/>
      <c r="AR10" s="49"/>
      <c r="AS10" s="49"/>
      <c r="AT10" s="44">
        <f>データ!W6</f>
        <v>0.12</v>
      </c>
      <c r="AU10" s="44"/>
      <c r="AV10" s="44"/>
      <c r="AW10" s="44"/>
      <c r="AX10" s="44"/>
      <c r="AY10" s="44"/>
      <c r="AZ10" s="44"/>
      <c r="BA10" s="44"/>
      <c r="BB10" s="44">
        <f>データ!X6</f>
        <v>925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A7Q2OO94KJnSRPSlm5GPbSJiHGvrFwZl5LNTA+nzZhWQEY0aD9KfZuVto59pad5B3M+vo+OiPCF+Fp9Qbvgvlg==" saltValue="LHCe5ZANEkpyxfiFeuPEo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304212</v>
      </c>
      <c r="D6" s="32">
        <f t="shared" si="3"/>
        <v>47</v>
      </c>
      <c r="E6" s="32">
        <f t="shared" si="3"/>
        <v>17</v>
      </c>
      <c r="F6" s="32">
        <f t="shared" si="3"/>
        <v>4</v>
      </c>
      <c r="G6" s="32">
        <f t="shared" si="3"/>
        <v>0</v>
      </c>
      <c r="H6" s="32" t="str">
        <f t="shared" si="3"/>
        <v>和歌山県　那智勝浦町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0.72</v>
      </c>
      <c r="Q6" s="33">
        <f t="shared" si="3"/>
        <v>95.46</v>
      </c>
      <c r="R6" s="33">
        <f t="shared" si="3"/>
        <v>2590</v>
      </c>
      <c r="S6" s="33">
        <f t="shared" si="3"/>
        <v>15567</v>
      </c>
      <c r="T6" s="33">
        <f t="shared" si="3"/>
        <v>183.31</v>
      </c>
      <c r="U6" s="33">
        <f t="shared" si="3"/>
        <v>84.92</v>
      </c>
      <c r="V6" s="33">
        <f t="shared" si="3"/>
        <v>111</v>
      </c>
      <c r="W6" s="33">
        <f t="shared" si="3"/>
        <v>0.12</v>
      </c>
      <c r="X6" s="33">
        <f t="shared" si="3"/>
        <v>925</v>
      </c>
      <c r="Y6" s="34">
        <f>IF(Y7="",NA(),Y7)</f>
        <v>98.08</v>
      </c>
      <c r="Z6" s="34">
        <f t="shared" ref="Z6:AH6" si="4">IF(Z7="",NA(),Z7)</f>
        <v>97.8</v>
      </c>
      <c r="AA6" s="34">
        <f t="shared" si="4"/>
        <v>98.42</v>
      </c>
      <c r="AB6" s="34">
        <f t="shared" si="4"/>
        <v>98.52</v>
      </c>
      <c r="AC6" s="34">
        <f t="shared" si="4"/>
        <v>98.59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17.670000000000002</v>
      </c>
      <c r="BR6" s="34">
        <f t="shared" ref="BR6:BZ6" si="8">IF(BR7="",NA(),BR7)</f>
        <v>16.88</v>
      </c>
      <c r="BS6" s="34">
        <f t="shared" si="8"/>
        <v>15.79</v>
      </c>
      <c r="BT6" s="34">
        <f t="shared" si="8"/>
        <v>15.38</v>
      </c>
      <c r="BU6" s="34">
        <f t="shared" si="8"/>
        <v>15.64</v>
      </c>
      <c r="BV6" s="34">
        <f t="shared" si="8"/>
        <v>64.63</v>
      </c>
      <c r="BW6" s="34">
        <f t="shared" si="8"/>
        <v>66.56</v>
      </c>
      <c r="BX6" s="34">
        <f t="shared" si="8"/>
        <v>66.22</v>
      </c>
      <c r="BY6" s="34">
        <f t="shared" si="8"/>
        <v>69.87</v>
      </c>
      <c r="BZ6" s="34">
        <f t="shared" si="8"/>
        <v>74.3</v>
      </c>
      <c r="CA6" s="33" t="str">
        <f>IF(CA7="","",IF(CA7="-","【-】","【"&amp;SUBSTITUTE(TEXT(CA7,"#,##0.00"),"-","△")&amp;"】"))</f>
        <v>【75.58】</v>
      </c>
      <c r="CB6" s="34">
        <f>IF(CB7="",NA(),CB7)</f>
        <v>941.55</v>
      </c>
      <c r="CC6" s="34">
        <f t="shared" ref="CC6:CK6" si="9">IF(CC7="",NA(),CC7)</f>
        <v>955.72</v>
      </c>
      <c r="CD6" s="34">
        <f t="shared" si="9"/>
        <v>1020.66</v>
      </c>
      <c r="CE6" s="34">
        <f t="shared" si="9"/>
        <v>1066.1400000000001</v>
      </c>
      <c r="CF6" s="34">
        <f t="shared" si="9"/>
        <v>1105.3800000000001</v>
      </c>
      <c r="CG6" s="34">
        <f t="shared" si="9"/>
        <v>245.75</v>
      </c>
      <c r="CH6" s="34">
        <f t="shared" si="9"/>
        <v>244.29</v>
      </c>
      <c r="CI6" s="34">
        <f t="shared" si="9"/>
        <v>246.72</v>
      </c>
      <c r="CJ6" s="34">
        <f t="shared" si="9"/>
        <v>234.96</v>
      </c>
      <c r="CK6" s="34">
        <f t="shared" si="9"/>
        <v>221.81</v>
      </c>
      <c r="CL6" s="33" t="str">
        <f>IF(CL7="","",IF(CL7="-","【-】","【"&amp;SUBSTITUTE(TEXT(CL7,"#,##0.00"),"-","△")&amp;"】"))</f>
        <v>【215.23】</v>
      </c>
      <c r="CM6" s="34">
        <f>IF(CM7="",NA(),CM7)</f>
        <v>10.199999999999999</v>
      </c>
      <c r="CN6" s="34">
        <f t="shared" ref="CN6:CV6" si="10">IF(CN7="",NA(),CN7)</f>
        <v>10.6</v>
      </c>
      <c r="CO6" s="34">
        <f t="shared" si="10"/>
        <v>11</v>
      </c>
      <c r="CP6" s="34">
        <f t="shared" si="10"/>
        <v>10.8</v>
      </c>
      <c r="CQ6" s="34">
        <f t="shared" si="10"/>
        <v>10.6</v>
      </c>
      <c r="CR6" s="34">
        <f t="shared" si="10"/>
        <v>43.65</v>
      </c>
      <c r="CS6" s="34">
        <f t="shared" si="10"/>
        <v>43.58</v>
      </c>
      <c r="CT6" s="34">
        <f t="shared" si="10"/>
        <v>41.35</v>
      </c>
      <c r="CU6" s="34">
        <f t="shared" si="10"/>
        <v>42.9</v>
      </c>
      <c r="CV6" s="34">
        <f t="shared" si="10"/>
        <v>43.36</v>
      </c>
      <c r="CW6" s="33" t="str">
        <f>IF(CW7="","",IF(CW7="-","【-】","【"&amp;SUBSTITUTE(TEXT(CW7,"#,##0.00"),"-","△")&amp;"】"))</f>
        <v>【42.66】</v>
      </c>
      <c r="CX6" s="34">
        <f>IF(CX7="",NA(),CX7)</f>
        <v>68.599999999999994</v>
      </c>
      <c r="CY6" s="34">
        <f t="shared" ref="CY6:DG6" si="11">IF(CY7="",NA(),CY7)</f>
        <v>63.72</v>
      </c>
      <c r="CZ6" s="34">
        <f t="shared" si="11"/>
        <v>69.09</v>
      </c>
      <c r="DA6" s="34">
        <f t="shared" si="11"/>
        <v>65.77</v>
      </c>
      <c r="DB6" s="34">
        <f t="shared" si="11"/>
        <v>65.77</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304212</v>
      </c>
      <c r="D7" s="36">
        <v>47</v>
      </c>
      <c r="E7" s="36">
        <v>17</v>
      </c>
      <c r="F7" s="36">
        <v>4</v>
      </c>
      <c r="G7" s="36">
        <v>0</v>
      </c>
      <c r="H7" s="36" t="s">
        <v>110</v>
      </c>
      <c r="I7" s="36" t="s">
        <v>111</v>
      </c>
      <c r="J7" s="36" t="s">
        <v>112</v>
      </c>
      <c r="K7" s="36" t="s">
        <v>113</v>
      </c>
      <c r="L7" s="36" t="s">
        <v>114</v>
      </c>
      <c r="M7" s="36" t="s">
        <v>115</v>
      </c>
      <c r="N7" s="37" t="s">
        <v>116</v>
      </c>
      <c r="O7" s="37" t="s">
        <v>117</v>
      </c>
      <c r="P7" s="37">
        <v>0.72</v>
      </c>
      <c r="Q7" s="37">
        <v>95.46</v>
      </c>
      <c r="R7" s="37">
        <v>2590</v>
      </c>
      <c r="S7" s="37">
        <v>15567</v>
      </c>
      <c r="T7" s="37">
        <v>183.31</v>
      </c>
      <c r="U7" s="37">
        <v>84.92</v>
      </c>
      <c r="V7" s="37">
        <v>111</v>
      </c>
      <c r="W7" s="37">
        <v>0.12</v>
      </c>
      <c r="X7" s="37">
        <v>925</v>
      </c>
      <c r="Y7" s="37">
        <v>98.08</v>
      </c>
      <c r="Z7" s="37">
        <v>97.8</v>
      </c>
      <c r="AA7" s="37">
        <v>98.42</v>
      </c>
      <c r="AB7" s="37">
        <v>98.52</v>
      </c>
      <c r="AC7" s="37">
        <v>98.59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1569.13</v>
      </c>
      <c r="BL7" s="37">
        <v>1436</v>
      </c>
      <c r="BM7" s="37">
        <v>1434.89</v>
      </c>
      <c r="BN7" s="37">
        <v>1298.9100000000001</v>
      </c>
      <c r="BO7" s="37">
        <v>1243.71</v>
      </c>
      <c r="BP7" s="37">
        <v>1225.44</v>
      </c>
      <c r="BQ7" s="37">
        <v>17.670000000000002</v>
      </c>
      <c r="BR7" s="37">
        <v>16.88</v>
      </c>
      <c r="BS7" s="37">
        <v>15.79</v>
      </c>
      <c r="BT7" s="37">
        <v>15.38</v>
      </c>
      <c r="BU7" s="37">
        <v>15.64</v>
      </c>
      <c r="BV7" s="37">
        <v>64.63</v>
      </c>
      <c r="BW7" s="37">
        <v>66.56</v>
      </c>
      <c r="BX7" s="37">
        <v>66.22</v>
      </c>
      <c r="BY7" s="37">
        <v>69.87</v>
      </c>
      <c r="BZ7" s="37">
        <v>74.3</v>
      </c>
      <c r="CA7" s="37">
        <v>75.58</v>
      </c>
      <c r="CB7" s="37">
        <v>941.55</v>
      </c>
      <c r="CC7" s="37">
        <v>955.72</v>
      </c>
      <c r="CD7" s="37">
        <v>1020.66</v>
      </c>
      <c r="CE7" s="37">
        <v>1066.1400000000001</v>
      </c>
      <c r="CF7" s="37">
        <v>1105.3800000000001</v>
      </c>
      <c r="CG7" s="37">
        <v>245.75</v>
      </c>
      <c r="CH7" s="37">
        <v>244.29</v>
      </c>
      <c r="CI7" s="37">
        <v>246.72</v>
      </c>
      <c r="CJ7" s="37">
        <v>234.96</v>
      </c>
      <c r="CK7" s="37">
        <v>221.81</v>
      </c>
      <c r="CL7" s="37">
        <v>215.23</v>
      </c>
      <c r="CM7" s="37">
        <v>10.199999999999999</v>
      </c>
      <c r="CN7" s="37">
        <v>10.6</v>
      </c>
      <c r="CO7" s="37">
        <v>11</v>
      </c>
      <c r="CP7" s="37">
        <v>10.8</v>
      </c>
      <c r="CQ7" s="37">
        <v>10.6</v>
      </c>
      <c r="CR7" s="37">
        <v>43.65</v>
      </c>
      <c r="CS7" s="37">
        <v>43.58</v>
      </c>
      <c r="CT7" s="37">
        <v>41.35</v>
      </c>
      <c r="CU7" s="37">
        <v>42.9</v>
      </c>
      <c r="CV7" s="37">
        <v>43.36</v>
      </c>
      <c r="CW7" s="37">
        <v>42.66</v>
      </c>
      <c r="CX7" s="37">
        <v>68.599999999999994</v>
      </c>
      <c r="CY7" s="37">
        <v>63.72</v>
      </c>
      <c r="CZ7" s="37">
        <v>69.09</v>
      </c>
      <c r="DA7" s="37">
        <v>65.77</v>
      </c>
      <c r="DB7" s="37">
        <v>65.77</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2019-02-26T01:07:25Z</cp:lastPrinted>
  <dcterms:created xsi:type="dcterms:W3CDTF">2018-12-03T09:16:10Z</dcterms:created>
  <dcterms:modified xsi:type="dcterms:W3CDTF">2019-02-26T01:07:27Z</dcterms:modified>
</cp:coreProperties>
</file>