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IgJIlnYq2RdPxiPsRCwd5OXeOH2spTKuMvcvtPU+fKZ8A7OX2ptusWS2P29oh7+W/F2h2KD/H9Dh8t8Azbtlw==" workbookSaltValue="ZUC3vbda4W81SpZT2qbeP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<sst xmlns="http://schemas.openxmlformats.org/spreadsheetml/2006/main" count="232" uniqueCount="120">
  <si>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</si>
  <si>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</si>
  <si>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</si>
  <si>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</si>
  <si>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</si>
  <si>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</si>
  <si>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</si>
  <si>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</si>
  <si>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</si>
  <si>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</si>
  <si>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</si>
  <si>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</si>
  <si>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</si>
  <si>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</si>
  <si>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</si>
  <si>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</si>
  <si>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</si>
  <si>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</si>
  <si>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</si>
  <si>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</si>
  <si>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</si>
  <si>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</si>
  <si>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</si>
  <si>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</si>
  <si>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</si>
  <si>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</si>
  <si>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</si>
  <si>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</si>
  <si>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</si>
  <si>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</si>
  <si>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</si>
  <si>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</si>
  <si>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</si>
  <si>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</si>
  <si>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</si>
  <si>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</si>
  <si>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</si>
  <si>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</si>
  <si>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</si>
  <si>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</si>
  <si>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</si>
  <si>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</si>
  <si>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</si>
  <si>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</si>
  <si>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</si>
  <si>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</si>
  <si>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</si>
  <si>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</si>
  <si>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</si>
  <si>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</si>
  <si>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</si>
  <si>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</si>
  <si>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</si>
  <si>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</si>
  <si>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</si>
  <si>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</si>
  <si>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</si>
  <si>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</si>
  <si>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</si>
  <si>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</si>
  <si>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</si>
  <si>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</si>
  <si>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</si>
  <si>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</si>
  <si>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</si>
  <si>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</si>
  <si>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</si>
  <si>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</si>
  <si>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</si>
  <si>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</si>
  <si>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</si>
  <si>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</si>
  <si>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</si>
  <si>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</si>
  <si>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</si>
  <si>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</si>
  <si>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</si>
  <si>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</si>
  <si>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</si>
  <si>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</si>
  <si>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</si>
  <si>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</si>
  <si>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</si>
  <si>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</si>
  <si>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</si>
  <si>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</si>
  <si>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</si>
  <si>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</si>
  <si>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</si>
  <si>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</si>
  <si>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</si>
  <si>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</si>
  <si>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</si>
  <si>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</si>
  <si>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</si>
  <si>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</si>
  <si>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</si>
  <si>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</si>
  <si>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</si>
  <si>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</si>
  <si>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</si>
  <si>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</si>
  <si>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</si>
  <si>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</si>
  <si>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</si>
  <si>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すさみ町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</si>
  <si>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</si>
  <si>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</si>
  <si>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</si>
  <si>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</si>
  <si>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</si>
  <si>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</si>
  <si>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</si>
  <si>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</si>
  <si>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</si>
  <si>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</si>
  <si>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</si>
  <si>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財政的な面も考慮しながら、優先順位により老朽管の更新事業を行い、有収率の向上を図る。施設の改築・更新や耐震補強、管路の布設替えなどの長期間の更新需要を把握し、施設の健全度や重要度などを考慮しながら投資額の平準化を行う。また、長期的な水需要予測などに基づく需給ギャップを検証した上で、経済的に優れた管を採用し合理化を図り耐震化を進めていくが、費用対効果も考慮し実施していく必要がある。</t>
    <rPh sb="0" eb="2">
      <t>ザイセイ</t>
    </rPh>
    <rPh sb="2" eb="3">
      <t>テキ</t>
    </rPh>
    <rPh sb="4" eb="5">
      <t>メン</t>
    </rPh>
    <rPh sb="6" eb="8">
      <t>コウリョ</t>
    </rPh>
    <rPh sb="13" eb="15">
      <t>ユウセン</t>
    </rPh>
    <rPh sb="15" eb="17">
      <t>ジュンイ</t>
    </rPh>
    <rPh sb="20" eb="22">
      <t>ロウキュウ</t>
    </rPh>
    <rPh sb="22" eb="23">
      <t>カン</t>
    </rPh>
    <rPh sb="24" eb="26">
      <t>コウシン</t>
    </rPh>
    <rPh sb="26" eb="28">
      <t>ジギョウ</t>
    </rPh>
    <rPh sb="29" eb="30">
      <t>オコナ</t>
    </rPh>
    <rPh sb="32" eb="34">
      <t>ユウシュウ</t>
    </rPh>
    <rPh sb="34" eb="35">
      <t>リツ</t>
    </rPh>
    <rPh sb="36" eb="38">
      <t>コウジョウ</t>
    </rPh>
    <rPh sb="39" eb="40">
      <t>ハカ</t>
    </rPh>
    <rPh sb="42" eb="44">
      <t>シセツ</t>
    </rPh>
    <rPh sb="45" eb="47">
      <t>カイチク</t>
    </rPh>
    <rPh sb="48" eb="50">
      <t>コウシン</t>
    </rPh>
    <rPh sb="51" eb="53">
      <t>タイシン</t>
    </rPh>
    <rPh sb="53" eb="55">
      <t>ホキョウ</t>
    </rPh>
    <rPh sb="56" eb="57">
      <t>カン</t>
    </rPh>
    <rPh sb="57" eb="58">
      <t>ロ</t>
    </rPh>
    <rPh sb="59" eb="61">
      <t>フセツ</t>
    </rPh>
    <rPh sb="61" eb="62">
      <t>カ</t>
    </rPh>
    <rPh sb="66" eb="69">
      <t>チョウキカン</t>
    </rPh>
    <rPh sb="70" eb="72">
      <t>コウシン</t>
    </rPh>
    <rPh sb="72" eb="74">
      <t>ジュヨウ</t>
    </rPh>
    <rPh sb="75" eb="77">
      <t>ハアク</t>
    </rPh>
    <rPh sb="79" eb="81">
      <t>シセツ</t>
    </rPh>
    <rPh sb="82" eb="84">
      <t>ケンゼン</t>
    </rPh>
    <rPh sb="84" eb="85">
      <t>ド</t>
    </rPh>
    <rPh sb="86" eb="88">
      <t>ジュウヨウ</t>
    </rPh>
    <rPh sb="88" eb="89">
      <t>ド</t>
    </rPh>
    <rPh sb="92" eb="94">
      <t>コウリョ</t>
    </rPh>
    <rPh sb="98" eb="100">
      <t>トウシ</t>
    </rPh>
    <rPh sb="100" eb="101">
      <t>ガク</t>
    </rPh>
    <rPh sb="102" eb="104">
      <t>ヘイジュン</t>
    </rPh>
    <rPh sb="104" eb="105">
      <t>カ</t>
    </rPh>
    <rPh sb="106" eb="107">
      <t>オコナ</t>
    </rPh>
    <rPh sb="112" eb="114">
      <t>チョウキ</t>
    </rPh>
    <rPh sb="114" eb="115">
      <t>テキ</t>
    </rPh>
    <rPh sb="116" eb="117">
      <t>ミズ</t>
    </rPh>
    <rPh sb="117" eb="119">
      <t>ジュヨウ</t>
    </rPh>
    <rPh sb="119" eb="121">
      <t>ヨソク</t>
    </rPh>
    <rPh sb="124" eb="125">
      <t>モト</t>
    </rPh>
    <rPh sb="127" eb="129">
      <t>ジュキュウ</t>
    </rPh>
    <rPh sb="134" eb="136">
      <t>ケンショウ</t>
    </rPh>
    <rPh sb="138" eb="139">
      <t>ウエ</t>
    </rPh>
    <rPh sb="141" eb="143">
      <t>ケイザイ</t>
    </rPh>
    <rPh sb="143" eb="144">
      <t>テキ</t>
    </rPh>
    <rPh sb="145" eb="146">
      <t>スグ</t>
    </rPh>
    <rPh sb="148" eb="149">
      <t>カン</t>
    </rPh>
    <rPh sb="150" eb="152">
      <t>サイヨウ</t>
    </rPh>
    <rPh sb="153" eb="156">
      <t>ゴウリカ</t>
    </rPh>
    <rPh sb="157" eb="158">
      <t>ハカ</t>
    </rPh>
    <rPh sb="159" eb="161">
      <t>タイシン</t>
    </rPh>
    <rPh sb="161" eb="162">
      <t>カ</t>
    </rPh>
    <rPh sb="163" eb="164">
      <t>スス</t>
    </rPh>
    <rPh sb="170" eb="172">
      <t>ヒヨウ</t>
    </rPh>
    <rPh sb="172" eb="173">
      <t>タイ</t>
    </rPh>
    <rPh sb="173" eb="175">
      <t>コウカ</t>
    </rPh>
    <rPh sb="176" eb="178">
      <t>コウリョ</t>
    </rPh>
    <rPh sb="179" eb="181">
      <t>ジッシ</t>
    </rPh>
    <rPh sb="185" eb="187">
      <t>ヒツヨウ</t>
    </rPh>
    <phoneticPr fontId="4"/>
  </si>
  <si>
    <t>有形固定資産減価償却率と管路経年化率は、平均値と比較して高く、かつ上昇傾向となっています。近年の管路更新率は、非常に低くなっており老朽管の延長が増えています。</t>
    <rPh sb="0" eb="2">
      <t>ユウケイ</t>
    </rPh>
    <rPh sb="2" eb="4">
      <t>コテイ</t>
    </rPh>
    <rPh sb="4" eb="6">
      <t>シサン</t>
    </rPh>
    <rPh sb="6" eb="8">
      <t>ゲンカ</t>
    </rPh>
    <rPh sb="8" eb="10">
      <t>ショウキャク</t>
    </rPh>
    <rPh sb="10" eb="11">
      <t>リツ</t>
    </rPh>
    <rPh sb="12" eb="13">
      <t>カン</t>
    </rPh>
    <rPh sb="13" eb="14">
      <t>ロ</t>
    </rPh>
    <rPh sb="14" eb="16">
      <t>ケイネン</t>
    </rPh>
    <rPh sb="16" eb="17">
      <t>カ</t>
    </rPh>
    <rPh sb="17" eb="18">
      <t>リツ</t>
    </rPh>
    <rPh sb="20" eb="22">
      <t>ヘイキン</t>
    </rPh>
    <rPh sb="22" eb="23">
      <t>チ</t>
    </rPh>
    <rPh sb="24" eb="26">
      <t>ヒカク</t>
    </rPh>
    <rPh sb="28" eb="29">
      <t>タカ</t>
    </rPh>
    <rPh sb="33" eb="35">
      <t>ジョウショウ</t>
    </rPh>
    <rPh sb="35" eb="37">
      <t>ケイコウ</t>
    </rPh>
    <rPh sb="45" eb="47">
      <t>キンネン</t>
    </rPh>
    <rPh sb="48" eb="49">
      <t>カン</t>
    </rPh>
    <rPh sb="49" eb="50">
      <t>ロ</t>
    </rPh>
    <rPh sb="50" eb="52">
      <t>コウシン</t>
    </rPh>
    <rPh sb="52" eb="53">
      <t>リツ</t>
    </rPh>
    <rPh sb="55" eb="57">
      <t>ヒジョウ</t>
    </rPh>
    <rPh sb="58" eb="59">
      <t>ヒク</t>
    </rPh>
    <rPh sb="65" eb="67">
      <t>ロウキュウ</t>
    </rPh>
    <rPh sb="67" eb="68">
      <t>カン</t>
    </rPh>
    <rPh sb="69" eb="71">
      <t>エンチョウ</t>
    </rPh>
    <rPh sb="72" eb="73">
      <t>フ</t>
    </rPh>
    <phoneticPr fontId="4"/>
  </si>
  <si>
    <t>経常収支比率が常に100％を上回り平均値と比較しても、やや上回り推移しています。また、累積欠損金比率は0％であり、全体的に健全な経営状態であるといえます。短期的な債務の支払い能力を示す流動比率が平成26年度に激減しているのは、地方公営企業会計制度の改正に伴うものです。企業債残高対給水収益比率は減少しており、基幹施設の更新を先送りした結果、企業債残高が少額となっている。給水原価が全国平均と比較して低い水準ではありますが、料金回収比率は過去5年間いずれも100％を上回り、給水に係る費用を水道料金で回収できている状況となっています。施設利用率は、全国平均より低くなっており有収率が平均値と同等に推移しておりますが、給水人口の減少により施設規模が若干過大となっております。</t>
    <rPh sb="0" eb="2">
      <t>ケイジョウ</t>
    </rPh>
    <rPh sb="2" eb="4">
      <t>シュウシ</t>
    </rPh>
    <rPh sb="4" eb="6">
      <t>ヒリツ</t>
    </rPh>
    <rPh sb="7" eb="8">
      <t>ツネ</t>
    </rPh>
    <rPh sb="14" eb="16">
      <t>ウワマワ</t>
    </rPh>
    <rPh sb="17" eb="20">
      <t>ヘイキンチ</t>
    </rPh>
    <rPh sb="21" eb="23">
      <t>ヒカク</t>
    </rPh>
    <rPh sb="29" eb="31">
      <t>ウワマワ</t>
    </rPh>
    <rPh sb="32" eb="34">
      <t>スイイ</t>
    </rPh>
    <rPh sb="43" eb="45">
      <t>ルイセキ</t>
    </rPh>
    <rPh sb="45" eb="47">
      <t>ケッソン</t>
    </rPh>
    <rPh sb="47" eb="48">
      <t>キン</t>
    </rPh>
    <rPh sb="48" eb="50">
      <t>ヒリツ</t>
    </rPh>
    <rPh sb="57" eb="59">
      <t>ゼンタイ</t>
    </rPh>
    <rPh sb="59" eb="60">
      <t>テキ</t>
    </rPh>
    <rPh sb="61" eb="63">
      <t>ケンゼン</t>
    </rPh>
    <rPh sb="64" eb="66">
      <t>ケイエイ</t>
    </rPh>
    <rPh sb="66" eb="68">
      <t>ジョウタイ</t>
    </rPh>
    <rPh sb="77" eb="79">
      <t>タンキ</t>
    </rPh>
    <rPh sb="79" eb="80">
      <t>テキ</t>
    </rPh>
    <rPh sb="81" eb="83">
      <t>サイム</t>
    </rPh>
    <rPh sb="84" eb="86">
      <t>シハラ</t>
    </rPh>
    <rPh sb="87" eb="89">
      <t>ノウリョク</t>
    </rPh>
    <rPh sb="90" eb="91">
      <t>シメ</t>
    </rPh>
    <rPh sb="92" eb="94">
      <t>リュウドウ</t>
    </rPh>
    <rPh sb="94" eb="96">
      <t>ヒリツ</t>
    </rPh>
    <rPh sb="97" eb="99">
      <t>ヘイセイ</t>
    </rPh>
    <rPh sb="101" eb="102">
      <t>ネン</t>
    </rPh>
    <rPh sb="102" eb="103">
      <t>ド</t>
    </rPh>
    <rPh sb="104" eb="106">
      <t>ゲキゲン</t>
    </rPh>
    <rPh sb="113" eb="115">
      <t>チホウ</t>
    </rPh>
    <rPh sb="115" eb="117">
      <t>コウエイ</t>
    </rPh>
    <rPh sb="117" eb="119">
      <t>キギョウ</t>
    </rPh>
    <rPh sb="119" eb="121">
      <t>カイケイ</t>
    </rPh>
    <rPh sb="121" eb="123">
      <t>セイド</t>
    </rPh>
    <rPh sb="124" eb="126">
      <t>カイセイ</t>
    </rPh>
    <rPh sb="127" eb="128">
      <t>トモナ</t>
    </rPh>
    <rPh sb="134" eb="136">
      <t>キギョウ</t>
    </rPh>
    <rPh sb="136" eb="137">
      <t>サイ</t>
    </rPh>
    <rPh sb="137" eb="139">
      <t>ザンダカ</t>
    </rPh>
    <rPh sb="139" eb="140">
      <t>タイ</t>
    </rPh>
    <rPh sb="140" eb="142">
      <t>キュウスイ</t>
    </rPh>
    <rPh sb="142" eb="144">
      <t>シュウエキ</t>
    </rPh>
    <rPh sb="144" eb="146">
      <t>ヒリツ</t>
    </rPh>
    <rPh sb="147" eb="149">
      <t>ゲンショウ</t>
    </rPh>
    <rPh sb="154" eb="156">
      <t>キカン</t>
    </rPh>
    <rPh sb="156" eb="158">
      <t>シセツ</t>
    </rPh>
    <rPh sb="159" eb="161">
      <t>コウシン</t>
    </rPh>
    <rPh sb="162" eb="164">
      <t>サキオク</t>
    </rPh>
    <rPh sb="167" eb="169">
      <t>ケッカ</t>
    </rPh>
    <rPh sb="170" eb="172">
      <t>キギョウ</t>
    </rPh>
    <rPh sb="172" eb="173">
      <t>サイ</t>
    </rPh>
    <rPh sb="173" eb="175">
      <t>ザンダカ</t>
    </rPh>
    <rPh sb="176" eb="178">
      <t>ショウガク</t>
    </rPh>
    <rPh sb="185" eb="187">
      <t>キュウスイ</t>
    </rPh>
    <rPh sb="187" eb="189">
      <t>ゲンカ</t>
    </rPh>
    <rPh sb="190" eb="192">
      <t>ゼンコク</t>
    </rPh>
    <rPh sb="192" eb="194">
      <t>ヘイキン</t>
    </rPh>
    <rPh sb="195" eb="197">
      <t>ヒカク</t>
    </rPh>
    <rPh sb="199" eb="200">
      <t>ヒク</t>
    </rPh>
    <rPh sb="201" eb="203">
      <t>スイジュン</t>
    </rPh>
    <rPh sb="211" eb="213">
      <t>リョウキン</t>
    </rPh>
    <rPh sb="213" eb="215">
      <t>カイシュウ</t>
    </rPh>
    <rPh sb="215" eb="217">
      <t>ヒリツ</t>
    </rPh>
    <rPh sb="218" eb="220">
      <t>カコ</t>
    </rPh>
    <rPh sb="221" eb="223">
      <t>ネンカン</t>
    </rPh>
    <rPh sb="232" eb="234">
      <t>ウワマワ</t>
    </rPh>
    <rPh sb="236" eb="238">
      <t>キュウスイ</t>
    </rPh>
    <rPh sb="239" eb="240">
      <t>カカ</t>
    </rPh>
    <rPh sb="241" eb="243">
      <t>ヒヨウ</t>
    </rPh>
    <rPh sb="244" eb="246">
      <t>スイドウ</t>
    </rPh>
    <rPh sb="246" eb="248">
      <t>リョウキン</t>
    </rPh>
    <rPh sb="249" eb="251">
      <t>カイシュウ</t>
    </rPh>
    <rPh sb="256" eb="258">
      <t>ジョウキョウ</t>
    </rPh>
    <rPh sb="266" eb="268">
      <t>シセツ</t>
    </rPh>
    <rPh sb="268" eb="270">
      <t>リヨウ</t>
    </rPh>
    <rPh sb="270" eb="271">
      <t>リツ</t>
    </rPh>
    <rPh sb="273" eb="275">
      <t>ゼンコク</t>
    </rPh>
    <rPh sb="275" eb="277">
      <t>ヘイキン</t>
    </rPh>
    <rPh sb="279" eb="280">
      <t>ヒク</t>
    </rPh>
    <rPh sb="286" eb="288">
      <t>ユウシュウ</t>
    </rPh>
    <rPh sb="288" eb="289">
      <t>リツ</t>
    </rPh>
    <rPh sb="290" eb="292">
      <t>ヘイキン</t>
    </rPh>
    <rPh sb="292" eb="293">
      <t>チ</t>
    </rPh>
    <rPh sb="294" eb="296">
      <t>ドウトウ</t>
    </rPh>
    <rPh sb="297" eb="299">
      <t>スイイ</t>
    </rPh>
    <rPh sb="307" eb="309">
      <t>キュウスイ</t>
    </rPh>
    <rPh sb="309" eb="311">
      <t>ジンコウ</t>
    </rPh>
    <rPh sb="312" eb="313">
      <t>ゲン</t>
    </rPh>
    <rPh sb="313" eb="314">
      <t>ショウ</t>
    </rPh>
    <rPh sb="317" eb="319">
      <t>シセツ</t>
    </rPh>
    <rPh sb="319" eb="321">
      <t>キボ</t>
    </rPh>
    <rPh sb="322" eb="324">
      <t>ジャッカン</t>
    </rPh>
    <rPh sb="324" eb="326">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</si>
</sst>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0.79</c:v>
                </c:pt>
                <c:pt idx="1">
                  <c:v>0.28999999999999998</c:v>
                </c:pt>
                <c:pt idx="2">
                  <c:v>0.28999999999999998</c:v>
                </c:pt>
                <c:pt idx="3">
                  <c:v>0.71</c:v>
                </c:pt>
                <c:pt idx="4" formatCode="#,##0.00;&quot;△&quot;#,##0.00">
                  <c:v>0</c:v>
                </c:pt>
              </c:numCache>
            </c:numRef>
          </c:val>
          <c:extLst xmlns:c16r2="http://schemas.microsoft.com/office/drawing/2015/06/chart">
            <c:ext xmlns:c16="http://schemas.microsoft.com/office/drawing/2014/chart" uri="{C3380CC4-5D6E-409C-BE32-E72D297353CC}">
              <c16:uniqueId val="{00000000-B793-478E-81F5-B7C78C608123}"/>
            </c:ext>
          </c:extLst>
        </c:ser>
        <c:dLbls>
          <c:showLegendKey val="0"/>
          <c:showVal val="0"/>
          <c:showCatName val="0"/>
          <c:showSerName val="0"/>
          <c:showPercent val="0"/>
          <c:showBubbleSize val="0"/>
        </c:dLbls>
        <c:gapWidth val="150"/>
        <c:axId val="88442752"/>
        <c:axId val="8844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0.23</c:v>
                </c:pt>
                <c:pt idx="1">
                  <c:v>0.34</c:v>
                </c:pt>
                <c:pt idx="2">
                  <c:v>0.28999999999999998</c:v>
                </c:pt>
                <c:pt idx="3">
                  <c:v>0.41</c:v>
                </c:pt>
                <c:pt idx="4">
                  <c:v>0.4</c:v>
                </c:pt>
              </c:numCache>
            </c:numRef>
          </c:val>
          <c:smooth val="0"/>
          <c:extLst xmlns:c16r2="http://schemas.microsoft.com/office/drawing/2015/06/chart">
            <c:ext xmlns:c16="http://schemas.microsoft.com/office/drawing/2014/chart" uri="{C3380CC4-5D6E-409C-BE32-E72D297353CC}">
              <c16:uniqueId val="{00000001-B793-478E-81F5-B7C78C608123}"/>
            </c:ext>
          </c:extLst>
        </c:ser>
        <c:dLbls>
          <c:showLegendKey val="0"/>
          <c:showVal val="0"/>
          <c:showCatName val="0"/>
          <c:showSerName val="0"/>
          <c:showPercent val="0"/>
          <c:showBubbleSize val="0"/>
        </c:dLbls>
        <c:marker val="1"/>
        <c:smooth val="0"/>
        <c:axId val="88442752"/>
        <c:axId val="88449024"/>
      </c:lineChart>
      <c:dateAx>
        <c:axId val="88442752"/>
        <c:scaling>
          <c:orientation val="minMax"/>
        </c:scaling>
        <c:delete val="1"/>
        <c:axPos val="b"/>
        <c:numFmt formatCode="ge" sourceLinked="1"/>
        <c:majorTickMark val="none"/>
        <c:minorTickMark val="none"/>
        <c:tickLblPos val="none"/>
        <c:crossAx val="88449024"/>
        <c:crosses val="autoZero"/>
        <c:auto val="1"/>
        <c:lblOffset val="100"/>
        <c:baseTimeUnit val="years"/>
      </c:dateAx>
      <c:valAx>
        <c:axId val="884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112</c:v>
                </c:pt>
                <c:pt idx="1">
                  <c:v>122.41</c:v>
                </c:pt>
                <c:pt idx="2">
                  <c:v>106.08</c:v>
                </c:pt>
                <c:pt idx="3">
                  <c:v>119.95</c:v>
                </c:pt>
                <c:pt idx="4">
                  <c:v>120.53</c:v>
                </c:pt>
              </c:numCache>
            </c:numRef>
          </c:val>
          <c:extLst xmlns:c16r2="http://schemas.microsoft.com/office/drawing/2015/06/chart">
            <c:ext xmlns:c16="http://schemas.microsoft.com/office/drawing/2014/chart" uri="{C3380CC4-5D6E-409C-BE32-E72D297353CC}">
              <c16:uniqueId val="{00000000-0693-43FA-A7C4-2789F0E3C93A}"/>
            </c:ext>
          </c:extLst>
        </c:ser>
        <c:dLbls>
          <c:showLegendKey val="0"/>
          <c:showVal val="0"/>
          <c:showCatName val="0"/>
          <c:showSerName val="0"/>
          <c:showPercent val="0"/>
          <c:showBubbleSize val="0"/>
        </c:dLbls>
        <c:gapWidth val="150"/>
        <c:axId val="90519808"/>
        <c:axId val="9052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109.5</c:v>
                </c:pt>
                <c:pt idx="1">
                  <c:v>106.28</c:v>
                </c:pt>
                <c:pt idx="2">
                  <c:v>108.35</c:v>
                </c:pt>
                <c:pt idx="3">
                  <c:v>114.74</c:v>
                </c:pt>
                <c:pt idx="4">
                  <c:v>104.85</c:v>
                </c:pt>
              </c:numCache>
            </c:numRef>
          </c:val>
          <c:smooth val="0"/>
          <c:extLst xmlns:c16r2="http://schemas.microsoft.com/office/drawing/2015/06/chart">
            <c:ext xmlns:c16="http://schemas.microsoft.com/office/drawing/2014/chart" uri="{C3380CC4-5D6E-409C-BE32-E72D297353CC}">
              <c16:uniqueId val="{00000001-0693-43FA-A7C4-2789F0E3C93A}"/>
            </c:ext>
          </c:extLst>
        </c:ser>
        <c:dLbls>
          <c:showLegendKey val="0"/>
          <c:showVal val="0"/>
          <c:showCatName val="0"/>
          <c:showSerName val="0"/>
          <c:showPercent val="0"/>
          <c:showBubbleSize val="0"/>
        </c:dLbls>
        <c:marker val="1"/>
        <c:smooth val="0"/>
        <c:axId val="90519808"/>
        <c:axId val="90526080"/>
      </c:lineChart>
      <c:dateAx>
        <c:axId val="90519808"/>
        <c:scaling>
          <c:orientation val="minMax"/>
        </c:scaling>
        <c:delete val="1"/>
        <c:axPos val="b"/>
        <c:numFmt formatCode="ge" sourceLinked="1"/>
        <c:majorTickMark val="none"/>
        <c:minorTickMark val="none"/>
        <c:tickLblPos val="none"/>
        <c:crossAx val="90526080"/>
        <c:crosses val="autoZero"/>
        <c:auto val="1"/>
        <c:lblOffset val="100"/>
        <c:baseTimeUnit val="years"/>
      </c:dateAx>
      <c:valAx>
        <c:axId val="90526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5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53.42</c:v>
                </c:pt>
                <c:pt idx="1">
                  <c:v>56.68</c:v>
                </c:pt>
                <c:pt idx="2">
                  <c:v>58.58</c:v>
                </c:pt>
                <c:pt idx="3">
                  <c:v>60.66</c:v>
                </c:pt>
                <c:pt idx="4">
                  <c:v>61.13</c:v>
                </c:pt>
              </c:numCache>
            </c:numRef>
          </c:val>
          <c:extLst xmlns:c16r2="http://schemas.microsoft.com/office/drawing/2015/06/chart">
            <c:ext xmlns:c16="http://schemas.microsoft.com/office/drawing/2014/chart" uri="{C3380CC4-5D6E-409C-BE32-E72D297353CC}">
              <c16:uniqueId val="{00000000-22CC-4BC0-90A7-D62916BE563D}"/>
            </c:ext>
          </c:extLst>
        </c:ser>
        <c:dLbls>
          <c:showLegendKey val="0"/>
          <c:showVal val="0"/>
          <c:showCatName val="0"/>
          <c:showSerName val="0"/>
          <c:showPercent val="0"/>
          <c:showBubbleSize val="0"/>
        </c:dLbls>
        <c:gapWidth val="150"/>
        <c:axId val="90548864"/>
        <c:axId val="9057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39.049999999999997</c:v>
                </c:pt>
                <c:pt idx="1">
                  <c:v>50.44</c:v>
                </c:pt>
                <c:pt idx="2">
                  <c:v>51.44</c:v>
                </c:pt>
                <c:pt idx="3">
                  <c:v>52.4</c:v>
                </c:pt>
                <c:pt idx="4">
                  <c:v>51.89</c:v>
                </c:pt>
              </c:numCache>
            </c:numRef>
          </c:val>
          <c:smooth val="0"/>
          <c:extLst xmlns:c16r2="http://schemas.microsoft.com/office/drawing/2015/06/chart">
            <c:ext xmlns:c16="http://schemas.microsoft.com/office/drawing/2014/chart" uri="{C3380CC4-5D6E-409C-BE32-E72D297353CC}">
              <c16:uniqueId val="{00000001-22CC-4BC0-90A7-D62916BE563D}"/>
            </c:ext>
          </c:extLst>
        </c:ser>
        <c:dLbls>
          <c:showLegendKey val="0"/>
          <c:showVal val="0"/>
          <c:showCatName val="0"/>
          <c:showSerName val="0"/>
          <c:showPercent val="0"/>
          <c:showBubbleSize val="0"/>
        </c:dLbls>
        <c:marker val="1"/>
        <c:smooth val="0"/>
        <c:axId val="90548864"/>
        <c:axId val="90579712"/>
      </c:lineChart>
      <c:dateAx>
        <c:axId val="90548864"/>
        <c:scaling>
          <c:orientation val="minMax"/>
        </c:scaling>
        <c:delete val="1"/>
        <c:axPos val="b"/>
        <c:numFmt formatCode="ge" sourceLinked="1"/>
        <c:majorTickMark val="none"/>
        <c:minorTickMark val="none"/>
        <c:tickLblPos val="none"/>
        <c:crossAx val="90579712"/>
        <c:crosses val="autoZero"/>
        <c:auto val="1"/>
        <c:lblOffset val="100"/>
        <c:baseTimeUnit val="years"/>
      </c:dateAx>
      <c:valAx>
        <c:axId val="905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4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32.03</c:v>
                </c:pt>
                <c:pt idx="1">
                  <c:v>35.36</c:v>
                </c:pt>
                <c:pt idx="2">
                  <c:v>33.15</c:v>
                </c:pt>
                <c:pt idx="3">
                  <c:v>38.35</c:v>
                </c:pt>
                <c:pt idx="4">
                  <c:v>41.05</c:v>
                </c:pt>
              </c:numCache>
            </c:numRef>
          </c:val>
          <c:extLst xmlns:c16r2="http://schemas.microsoft.com/office/drawing/2015/06/chart">
            <c:ext xmlns:c16="http://schemas.microsoft.com/office/drawing/2014/chart" uri="{C3380CC4-5D6E-409C-BE32-E72D297353CC}">
              <c16:uniqueId val="{00000000-67CD-46F1-BF0D-CCA9D9589A4E}"/>
            </c:ext>
          </c:extLst>
        </c:ser>
        <c:dLbls>
          <c:showLegendKey val="0"/>
          <c:showVal val="0"/>
          <c:showCatName val="0"/>
          <c:showSerName val="0"/>
          <c:showPercent val="0"/>
          <c:showBubbleSize val="0"/>
        </c:dLbls>
        <c:gapWidth val="150"/>
        <c:axId val="90598400"/>
        <c:axId val="9061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8.18</c:v>
                </c:pt>
                <c:pt idx="1">
                  <c:v>9.64</c:v>
                </c:pt>
                <c:pt idx="2">
                  <c:v>11.68</c:v>
                </c:pt>
                <c:pt idx="3">
                  <c:v>14.01</c:v>
                </c:pt>
                <c:pt idx="4">
                  <c:v>14.74</c:v>
                </c:pt>
              </c:numCache>
            </c:numRef>
          </c:val>
          <c:smooth val="0"/>
          <c:extLst xmlns:c16r2="http://schemas.microsoft.com/office/drawing/2015/06/chart">
            <c:ext xmlns:c16="http://schemas.microsoft.com/office/drawing/2014/chart" uri="{C3380CC4-5D6E-409C-BE32-E72D297353CC}">
              <c16:uniqueId val="{00000001-67CD-46F1-BF0D-CCA9D9589A4E}"/>
            </c:ext>
          </c:extLst>
        </c:ser>
        <c:dLbls>
          <c:showLegendKey val="0"/>
          <c:showVal val="0"/>
          <c:showCatName val="0"/>
          <c:showSerName val="0"/>
          <c:showPercent val="0"/>
          <c:showBubbleSize val="0"/>
        </c:dLbls>
        <c:marker val="1"/>
        <c:smooth val="0"/>
        <c:axId val="90598400"/>
        <c:axId val="90616960"/>
      </c:lineChart>
      <c:dateAx>
        <c:axId val="90598400"/>
        <c:scaling>
          <c:orientation val="minMax"/>
        </c:scaling>
        <c:delete val="1"/>
        <c:axPos val="b"/>
        <c:numFmt formatCode="ge" sourceLinked="1"/>
        <c:majorTickMark val="none"/>
        <c:minorTickMark val="none"/>
        <c:tickLblPos val="none"/>
        <c:crossAx val="90616960"/>
        <c:crosses val="autoZero"/>
        <c:auto val="1"/>
        <c:lblOffset val="100"/>
        <c:baseTimeUnit val="years"/>
      </c:dateAx>
      <c:valAx>
        <c:axId val="9061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F6-42EC-AB2A-E215F537EE46}"/>
            </c:ext>
          </c:extLst>
        </c:ser>
        <c:dLbls>
          <c:showLegendKey val="0"/>
          <c:showVal val="0"/>
          <c:showCatName val="0"/>
          <c:showSerName val="0"/>
          <c:showPercent val="0"/>
          <c:showBubbleSize val="0"/>
        </c:dLbls>
        <c:gapWidth val="150"/>
        <c:axId val="90338816"/>
        <c:axId val="9034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44.3</c:v>
                </c:pt>
                <c:pt idx="1">
                  <c:v>32.31</c:v>
                </c:pt>
                <c:pt idx="2">
                  <c:v>26.85</c:v>
                </c:pt>
                <c:pt idx="3">
                  <c:v>27.19</c:v>
                </c:pt>
                <c:pt idx="4">
                  <c:v>27.52</c:v>
                </c:pt>
              </c:numCache>
            </c:numRef>
          </c:val>
          <c:smooth val="0"/>
          <c:extLst xmlns:c16r2="http://schemas.microsoft.com/office/drawing/2015/06/chart">
            <c:ext xmlns:c16="http://schemas.microsoft.com/office/drawing/2014/chart" uri="{C3380CC4-5D6E-409C-BE32-E72D297353CC}">
              <c16:uniqueId val="{00000001-3DF6-42EC-AB2A-E215F537EE46}"/>
            </c:ext>
          </c:extLst>
        </c:ser>
        <c:dLbls>
          <c:showLegendKey val="0"/>
          <c:showVal val="0"/>
          <c:showCatName val="0"/>
          <c:showSerName val="0"/>
          <c:showPercent val="0"/>
          <c:showBubbleSize val="0"/>
        </c:dLbls>
        <c:marker val="1"/>
        <c:smooth val="0"/>
        <c:axId val="90338816"/>
        <c:axId val="90340736"/>
      </c:lineChart>
      <c:dateAx>
        <c:axId val="90338816"/>
        <c:scaling>
          <c:orientation val="minMax"/>
        </c:scaling>
        <c:delete val="1"/>
        <c:axPos val="b"/>
        <c:numFmt formatCode="ge" sourceLinked="1"/>
        <c:majorTickMark val="none"/>
        <c:minorTickMark val="none"/>
        <c:tickLblPos val="none"/>
        <c:crossAx val="90340736"/>
        <c:crosses val="autoZero"/>
        <c:auto val="1"/>
        <c:lblOffset val="100"/>
        <c:baseTimeUnit val="years"/>
      </c:dateAx>
      <c:valAx>
        <c:axId val="90340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3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7727.49</c:v>
                </c:pt>
                <c:pt idx="1">
                  <c:v>2071.5500000000002</c:v>
                </c:pt>
                <c:pt idx="2">
                  <c:v>2567.39</c:v>
                </c:pt>
                <c:pt idx="3">
                  <c:v>2482.7800000000002</c:v>
                </c:pt>
                <c:pt idx="4">
                  <c:v>3143.66</c:v>
                </c:pt>
              </c:numCache>
            </c:numRef>
          </c:val>
          <c:extLst xmlns:c16r2="http://schemas.microsoft.com/office/drawing/2015/06/chart">
            <c:ext xmlns:c16="http://schemas.microsoft.com/office/drawing/2014/chart" uri="{C3380CC4-5D6E-409C-BE32-E72D297353CC}">
              <c16:uniqueId val="{00000000-97D2-48EA-BB45-8DAA5ABCBCE4}"/>
            </c:ext>
          </c:extLst>
        </c:ser>
        <c:dLbls>
          <c:showLegendKey val="0"/>
          <c:showVal val="0"/>
          <c:showCatName val="0"/>
          <c:showSerName val="0"/>
          <c:showPercent val="0"/>
          <c:showBubbleSize val="0"/>
        </c:dLbls>
        <c:gapWidth val="150"/>
        <c:axId val="90368256"/>
        <c:axId val="9037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2098.87</c:v>
                </c:pt>
                <c:pt idx="1">
                  <c:v>571.29999999999995</c:v>
                </c:pt>
                <c:pt idx="2">
                  <c:v>527.82000000000005</c:v>
                </c:pt>
                <c:pt idx="3">
                  <c:v>477.44</c:v>
                </c:pt>
                <c:pt idx="4">
                  <c:v>445.85</c:v>
                </c:pt>
              </c:numCache>
            </c:numRef>
          </c:val>
          <c:smooth val="0"/>
          <c:extLst xmlns:c16r2="http://schemas.microsoft.com/office/drawing/2015/06/chart">
            <c:ext xmlns:c16="http://schemas.microsoft.com/office/drawing/2014/chart" uri="{C3380CC4-5D6E-409C-BE32-E72D297353CC}">
              <c16:uniqueId val="{00000001-97D2-48EA-BB45-8DAA5ABCBCE4}"/>
            </c:ext>
          </c:extLst>
        </c:ser>
        <c:dLbls>
          <c:showLegendKey val="0"/>
          <c:showVal val="0"/>
          <c:showCatName val="0"/>
          <c:showSerName val="0"/>
          <c:showPercent val="0"/>
          <c:showBubbleSize val="0"/>
        </c:dLbls>
        <c:marker val="1"/>
        <c:smooth val="0"/>
        <c:axId val="90368256"/>
        <c:axId val="90378624"/>
      </c:lineChart>
      <c:dateAx>
        <c:axId val="90368256"/>
        <c:scaling>
          <c:orientation val="minMax"/>
        </c:scaling>
        <c:delete val="1"/>
        <c:axPos val="b"/>
        <c:numFmt formatCode="ge" sourceLinked="1"/>
        <c:majorTickMark val="none"/>
        <c:minorTickMark val="none"/>
        <c:tickLblPos val="none"/>
        <c:crossAx val="90378624"/>
        <c:crosses val="autoZero"/>
        <c:auto val="1"/>
        <c:lblOffset val="100"/>
        <c:baseTimeUnit val="years"/>
      </c:dateAx>
      <c:valAx>
        <c:axId val="90378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3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42.23</c:v>
                </c:pt>
                <c:pt idx="1">
                  <c:v>38.92</c:v>
                </c:pt>
                <c:pt idx="2">
                  <c:v>37.81</c:v>
                </c:pt>
                <c:pt idx="3">
                  <c:v>33.33</c:v>
                </c:pt>
                <c:pt idx="4">
                  <c:v>28.89</c:v>
                </c:pt>
              </c:numCache>
            </c:numRef>
          </c:val>
          <c:extLst xmlns:c16r2="http://schemas.microsoft.com/office/drawing/2015/06/chart">
            <c:ext xmlns:c16="http://schemas.microsoft.com/office/drawing/2014/chart" uri="{C3380CC4-5D6E-409C-BE32-E72D297353CC}">
              <c16:uniqueId val="{00000000-A80F-4D16-B182-E7263EE2D705}"/>
            </c:ext>
          </c:extLst>
        </c:ser>
        <c:dLbls>
          <c:showLegendKey val="0"/>
          <c:showVal val="0"/>
          <c:showCatName val="0"/>
          <c:showSerName val="0"/>
          <c:showPercent val="0"/>
          <c:showBubbleSize val="0"/>
        </c:dLbls>
        <c:gapWidth val="150"/>
        <c:axId val="90421888"/>
        <c:axId val="9042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536.9</c:v>
                </c:pt>
                <c:pt idx="1">
                  <c:v>495.43</c:v>
                </c:pt>
                <c:pt idx="2">
                  <c:v>488.5</c:v>
                </c:pt>
                <c:pt idx="3">
                  <c:v>485.75</c:v>
                </c:pt>
                <c:pt idx="4">
                  <c:v>516.34</c:v>
                </c:pt>
              </c:numCache>
            </c:numRef>
          </c:val>
          <c:smooth val="0"/>
          <c:extLst xmlns:c16r2="http://schemas.microsoft.com/office/drawing/2015/06/chart">
            <c:ext xmlns:c16="http://schemas.microsoft.com/office/drawing/2014/chart" uri="{C3380CC4-5D6E-409C-BE32-E72D297353CC}">
              <c16:uniqueId val="{00000001-A80F-4D16-B182-E7263EE2D705}"/>
            </c:ext>
          </c:extLst>
        </c:ser>
        <c:dLbls>
          <c:showLegendKey val="0"/>
          <c:showVal val="0"/>
          <c:showCatName val="0"/>
          <c:showSerName val="0"/>
          <c:showPercent val="0"/>
          <c:showBubbleSize val="0"/>
        </c:dLbls>
        <c:marker val="1"/>
        <c:smooth val="0"/>
        <c:axId val="90421888"/>
        <c:axId val="90428160"/>
      </c:lineChart>
      <c:dateAx>
        <c:axId val="90421888"/>
        <c:scaling>
          <c:orientation val="minMax"/>
        </c:scaling>
        <c:delete val="1"/>
        <c:axPos val="b"/>
        <c:numFmt formatCode="ge" sourceLinked="1"/>
        <c:majorTickMark val="none"/>
        <c:minorTickMark val="none"/>
        <c:tickLblPos val="none"/>
        <c:crossAx val="90428160"/>
        <c:crosses val="autoZero"/>
        <c:auto val="1"/>
        <c:lblOffset val="100"/>
        <c:baseTimeUnit val="years"/>
      </c:dateAx>
      <c:valAx>
        <c:axId val="90428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4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111.72</c:v>
                </c:pt>
                <c:pt idx="1">
                  <c:v>126.74</c:v>
                </c:pt>
                <c:pt idx="2">
                  <c:v>106.77</c:v>
                </c:pt>
                <c:pt idx="3">
                  <c:v>124.21</c:v>
                </c:pt>
                <c:pt idx="4">
                  <c:v>124.68</c:v>
                </c:pt>
              </c:numCache>
            </c:numRef>
          </c:val>
          <c:extLst xmlns:c16r2="http://schemas.microsoft.com/office/drawing/2015/06/chart">
            <c:ext xmlns:c16="http://schemas.microsoft.com/office/drawing/2014/chart" uri="{C3380CC4-5D6E-409C-BE32-E72D297353CC}">
              <c16:uniqueId val="{00000000-BD6F-4D30-A28A-EAECA791D2D2}"/>
            </c:ext>
          </c:extLst>
        </c:ser>
        <c:dLbls>
          <c:showLegendKey val="0"/>
          <c:showVal val="0"/>
          <c:showCatName val="0"/>
          <c:showSerName val="0"/>
          <c:showPercent val="0"/>
          <c:showBubbleSize val="0"/>
        </c:dLbls>
        <c:gapWidth val="150"/>
        <c:axId val="90436736"/>
        <c:axId val="9043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80.010000000000005</c:v>
                </c:pt>
                <c:pt idx="1">
                  <c:v>81.900000000000006</c:v>
                </c:pt>
                <c:pt idx="2">
                  <c:v>82.42</c:v>
                </c:pt>
                <c:pt idx="3">
                  <c:v>83.59</c:v>
                </c:pt>
                <c:pt idx="4">
                  <c:v>83.27</c:v>
                </c:pt>
              </c:numCache>
            </c:numRef>
          </c:val>
          <c:smooth val="0"/>
          <c:extLst xmlns:c16r2="http://schemas.microsoft.com/office/drawing/2015/06/chart">
            <c:ext xmlns:c16="http://schemas.microsoft.com/office/drawing/2014/chart" uri="{C3380CC4-5D6E-409C-BE32-E72D297353CC}">
              <c16:uniqueId val="{00000001-BD6F-4D30-A28A-EAECA791D2D2}"/>
            </c:ext>
          </c:extLst>
        </c:ser>
        <c:dLbls>
          <c:showLegendKey val="0"/>
          <c:showVal val="0"/>
          <c:showCatName val="0"/>
          <c:showSerName val="0"/>
          <c:showPercent val="0"/>
          <c:showBubbleSize val="0"/>
        </c:dLbls>
        <c:marker val="1"/>
        <c:smooth val="0"/>
        <c:axId val="90436736"/>
        <c:axId val="90438656"/>
      </c:lineChart>
      <c:dateAx>
        <c:axId val="90436736"/>
        <c:scaling>
          <c:orientation val="minMax"/>
        </c:scaling>
        <c:delete val="1"/>
        <c:axPos val="b"/>
        <c:numFmt formatCode="ge" sourceLinked="1"/>
        <c:majorTickMark val="none"/>
        <c:minorTickMark val="none"/>
        <c:tickLblPos val="none"/>
        <c:crossAx val="90438656"/>
        <c:crosses val="autoZero"/>
        <c:auto val="1"/>
        <c:lblOffset val="100"/>
        <c:baseTimeUnit val="years"/>
      </c:dateAx>
      <c:valAx>
        <c:axId val="904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136.47</c:v>
                </c:pt>
                <c:pt idx="1">
                  <c:v>121.34</c:v>
                </c:pt>
                <c:pt idx="2">
                  <c:v>142.30000000000001</c:v>
                </c:pt>
                <c:pt idx="3">
                  <c:v>122.28</c:v>
                </c:pt>
                <c:pt idx="4">
                  <c:v>123.08</c:v>
                </c:pt>
              </c:numCache>
            </c:numRef>
          </c:val>
          <c:extLst xmlns:c16r2="http://schemas.microsoft.com/office/drawing/2015/06/chart">
            <c:ext xmlns:c16="http://schemas.microsoft.com/office/drawing/2014/chart" uri="{C3380CC4-5D6E-409C-BE32-E72D297353CC}">
              <c16:uniqueId val="{00000000-80DB-4451-B1AE-72D8B5FF2B67}"/>
            </c:ext>
          </c:extLst>
        </c:ser>
        <c:dLbls>
          <c:showLegendKey val="0"/>
          <c:showVal val="0"/>
          <c:showCatName val="0"/>
          <c:showSerName val="0"/>
          <c:showPercent val="0"/>
          <c:showBubbleSize val="0"/>
        </c:dLbls>
        <c:gapWidth val="150"/>
        <c:axId val="90482176"/>
        <c:axId val="9048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232.46</c:v>
                </c:pt>
                <c:pt idx="1">
                  <c:v>227.97</c:v>
                </c:pt>
                <c:pt idx="2">
                  <c:v>226.99</c:v>
                </c:pt>
                <c:pt idx="3">
                  <c:v>230.22</c:v>
                </c:pt>
                <c:pt idx="4">
                  <c:v>228.81</c:v>
                </c:pt>
              </c:numCache>
            </c:numRef>
          </c:val>
          <c:smooth val="0"/>
          <c:extLst xmlns:c16r2="http://schemas.microsoft.com/office/drawing/2015/06/chart">
            <c:ext xmlns:c16="http://schemas.microsoft.com/office/drawing/2014/chart" uri="{C3380CC4-5D6E-409C-BE32-E72D297353CC}">
              <c16:uniqueId val="{00000001-80DB-4451-B1AE-72D8B5FF2B67}"/>
            </c:ext>
          </c:extLst>
        </c:ser>
        <c:dLbls>
          <c:showLegendKey val="0"/>
          <c:showVal val="0"/>
          <c:showCatName val="0"/>
          <c:showSerName val="0"/>
          <c:showPercent val="0"/>
          <c:showBubbleSize val="0"/>
        </c:dLbls>
        <c:marker val="1"/>
        <c:smooth val="0"/>
        <c:axId val="90482176"/>
        <c:axId val="90484096"/>
      </c:lineChart>
      <c:dateAx>
        <c:axId val="90482176"/>
        <c:scaling>
          <c:orientation val="minMax"/>
        </c:scaling>
        <c:delete val="1"/>
        <c:axPos val="b"/>
        <c:numFmt formatCode="ge" sourceLinked="1"/>
        <c:majorTickMark val="none"/>
        <c:minorTickMark val="none"/>
        <c:tickLblPos val="none"/>
        <c:crossAx val="90484096"/>
        <c:crosses val="autoZero"/>
        <c:auto val="1"/>
        <c:lblOffset val="100"/>
        <c:baseTimeUnit val="years"/>
      </c:dateAx>
      <c:valAx>
        <c:axId val="904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39.26</c:v>
                </c:pt>
                <c:pt idx="1">
                  <c:v>39.24</c:v>
                </c:pt>
                <c:pt idx="2">
                  <c:v>38.79</c:v>
                </c:pt>
                <c:pt idx="3">
                  <c:v>35.46</c:v>
                </c:pt>
                <c:pt idx="4">
                  <c:v>36.15</c:v>
                </c:pt>
              </c:numCache>
            </c:numRef>
          </c:val>
          <c:extLst xmlns:c16r2="http://schemas.microsoft.com/office/drawing/2015/06/chart">
            <c:ext xmlns:c16="http://schemas.microsoft.com/office/drawing/2014/chart" uri="{C3380CC4-5D6E-409C-BE32-E72D297353CC}">
              <c16:uniqueId val="{00000000-C1A2-4018-8D7C-C4F5B9AB4FF3}"/>
            </c:ext>
          </c:extLst>
        </c:ser>
        <c:dLbls>
          <c:showLegendKey val="0"/>
          <c:showVal val="0"/>
          <c:showCatName val="0"/>
          <c:showSerName val="0"/>
          <c:showPercent val="0"/>
          <c:showBubbleSize val="0"/>
        </c:dLbls>
        <c:gapWidth val="150"/>
        <c:axId val="91756416"/>
        <c:axId val="9176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41.24</c:v>
                </c:pt>
                <c:pt idx="1">
                  <c:v>40.700000000000003</c:v>
                </c:pt>
                <c:pt idx="2">
                  <c:v>39.909999999999997</c:v>
                </c:pt>
                <c:pt idx="3">
                  <c:v>41.09</c:v>
                </c:pt>
                <c:pt idx="4">
                  <c:v>38.979999999999997</c:v>
                </c:pt>
              </c:numCache>
            </c:numRef>
          </c:val>
          <c:smooth val="0"/>
          <c:extLst xmlns:c16r2="http://schemas.microsoft.com/office/drawing/2015/06/chart">
            <c:ext xmlns:c16="http://schemas.microsoft.com/office/drawing/2014/chart" uri="{C3380CC4-5D6E-409C-BE32-E72D297353CC}">
              <c16:uniqueId val="{00000001-C1A2-4018-8D7C-C4F5B9AB4FF3}"/>
            </c:ext>
          </c:extLst>
        </c:ser>
        <c:dLbls>
          <c:showLegendKey val="0"/>
          <c:showVal val="0"/>
          <c:showCatName val="0"/>
          <c:showSerName val="0"/>
          <c:showPercent val="0"/>
          <c:showBubbleSize val="0"/>
        </c:dLbls>
        <c:marker val="1"/>
        <c:smooth val="0"/>
        <c:axId val="91756416"/>
        <c:axId val="91762688"/>
      </c:lineChart>
      <c:dateAx>
        <c:axId val="91756416"/>
        <c:scaling>
          <c:orientation val="minMax"/>
        </c:scaling>
        <c:delete val="1"/>
        <c:axPos val="b"/>
        <c:numFmt formatCode="ge" sourceLinked="1"/>
        <c:majorTickMark val="none"/>
        <c:minorTickMark val="none"/>
        <c:tickLblPos val="none"/>
        <c:crossAx val="91762688"/>
        <c:crosses val="autoZero"/>
        <c:auto val="1"/>
        <c:lblOffset val="100"/>
        <c:baseTimeUnit val="years"/>
      </c:dateAx>
      <c:valAx>
        <c:axId val="9176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80.739999999999995</c:v>
                </c:pt>
                <c:pt idx="1">
                  <c:v>78.67</c:v>
                </c:pt>
                <c:pt idx="2">
                  <c:v>73.63</c:v>
                </c:pt>
                <c:pt idx="3">
                  <c:v>79.81</c:v>
                </c:pt>
                <c:pt idx="4">
                  <c:v>75.459999999999994</c:v>
                </c:pt>
              </c:numCache>
            </c:numRef>
          </c:val>
          <c:extLst xmlns:c16r2="http://schemas.microsoft.com/office/drawing/2015/06/chart">
            <c:ext xmlns:c16="http://schemas.microsoft.com/office/drawing/2014/chart" uri="{C3380CC4-5D6E-409C-BE32-E72D297353CC}">
              <c16:uniqueId val="{00000000-ED75-426A-B7EC-5D42326502C2}"/>
            </c:ext>
          </c:extLst>
        </c:ser>
        <c:dLbls>
          <c:showLegendKey val="0"/>
          <c:showVal val="0"/>
          <c:showCatName val="0"/>
          <c:showSerName val="0"/>
          <c:showPercent val="0"/>
          <c:showBubbleSize val="0"/>
        </c:dLbls>
        <c:gapWidth val="150"/>
        <c:axId val="91814144"/>
        <c:axId val="9181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74.61</c:v>
                </c:pt>
                <c:pt idx="2">
                  <c:v>75.62</c:v>
                </c:pt>
                <c:pt idx="3">
                  <c:v>75.91</c:v>
                </c:pt>
                <c:pt idx="4">
                  <c:v>75.010000000000005</c:v>
                </c:pt>
              </c:numCache>
            </c:numRef>
          </c:val>
          <c:smooth val="0"/>
          <c:extLst xmlns:c16r2="http://schemas.microsoft.com/office/drawing/2015/06/chart">
            <c:ext xmlns:c16="http://schemas.microsoft.com/office/drawing/2014/chart" uri="{C3380CC4-5D6E-409C-BE32-E72D297353CC}">
              <c16:uniqueId val="{00000001-ED75-426A-B7EC-5D42326502C2}"/>
            </c:ext>
          </c:extLst>
        </c:ser>
        <c:dLbls>
          <c:showLegendKey val="0"/>
          <c:showVal val="0"/>
          <c:showCatName val="0"/>
          <c:showSerName val="0"/>
          <c:showPercent val="0"/>
          <c:showBubbleSize val="0"/>
        </c:dLbls>
        <c:marker val="1"/>
        <c:smooth val="0"/>
        <c:axId val="91814144"/>
        <c:axId val="91816320"/>
      </c:lineChart>
      <c:dateAx>
        <c:axId val="91814144"/>
        <c:scaling>
          <c:orientation val="minMax"/>
        </c:scaling>
        <c:delete val="1"/>
        <c:axPos val="b"/>
        <c:numFmt formatCode="ge" sourceLinked="1"/>
        <c:majorTickMark val="none"/>
        <c:minorTickMark val="none"/>
        <c:tickLblPos val="none"/>
        <c:crossAx val="91816320"/>
        <c:crosses val="autoZero"/>
        <c:auto val="1"/>
        <c:lblOffset val="100"/>
        <c:baseTimeUnit val="years"/>
      </c:dateAx>
      <c:valAx>
        <c:axId val="918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すさみ町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A9</v>
      </c>
      <c r="X8" s="58"/>
      <c r="Y8" s="58"/>
      <c r="Z8" s="58"/>
      <c r="AA8" s="58"/>
      <c r="AB8" s="58"/>
      <c r="AC8" s="58"/>
      <c r="AD8" s="58" t="str">
        <f>データ!$M$6</f>
        <v>非設置</v>
      </c>
      <c r="AE8" s="58"/>
      <c r="AF8" s="58"/>
      <c r="AG8" s="58"/>
      <c r="AH8" s="58"/>
      <c r="AI8" s="58"/>
      <c r="AJ8" s="58"/>
      <c r="AK8" s="4"/>
      <c r="AL8" s="59">
        <f>データ!$R$6</f>
        <v>4140</v>
      </c>
      <c r="AM8" s="59"/>
      <c r="AN8" s="59"/>
      <c r="AO8" s="59"/>
      <c r="AP8" s="59"/>
      <c r="AQ8" s="59"/>
      <c r="AR8" s="59"/>
      <c r="AS8" s="59"/>
      <c r="AT8" s="50">
        <f>データ!$S$6</f>
        <v>174.45</v>
      </c>
      <c r="AU8" s="51"/>
      <c r="AV8" s="51"/>
      <c r="AW8" s="51"/>
      <c r="AX8" s="51"/>
      <c r="AY8" s="51"/>
      <c r="AZ8" s="51"/>
      <c r="BA8" s="51"/>
      <c r="BB8" s="52">
        <f>データ!$T$6</f>
        <v>23.73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96.56</v>
      </c>
      <c r="J10" s="51"/>
      <c r="K10" s="51"/>
      <c r="L10" s="51"/>
      <c r="M10" s="51"/>
      <c r="N10" s="51"/>
      <c r="O10" s="62"/>
      <c r="P10" s="52">
        <f>データ!$P$6</f>
        <v>63.68</v>
      </c>
      <c r="Q10" s="52"/>
      <c r="R10" s="52"/>
      <c r="S10" s="52"/>
      <c r="T10" s="52"/>
      <c r="U10" s="52"/>
      <c r="V10" s="52"/>
      <c r="W10" s="59">
        <f>データ!$Q$6</f>
        <v>2862</v>
      </c>
      <c r="X10" s="59"/>
      <c r="Y10" s="59"/>
      <c r="Z10" s="59"/>
      <c r="AA10" s="59"/>
      <c r="AB10" s="59"/>
      <c r="AC10" s="59"/>
      <c r="AD10" s="2"/>
      <c r="AE10" s="2"/>
      <c r="AF10" s="2"/>
      <c r="AG10" s="2"/>
      <c r="AH10" s="4"/>
      <c r="AI10" s="4"/>
      <c r="AJ10" s="4"/>
      <c r="AK10" s="4"/>
      <c r="AL10" s="59">
        <f>データ!$U$6</f>
        <v>2626</v>
      </c>
      <c r="AM10" s="59"/>
      <c r="AN10" s="59"/>
      <c r="AO10" s="59"/>
      <c r="AP10" s="59"/>
      <c r="AQ10" s="59"/>
      <c r="AR10" s="59"/>
      <c r="AS10" s="59"/>
      <c r="AT10" s="50">
        <f>データ!$V$6</f>
        <v>25</v>
      </c>
      <c r="AU10" s="51"/>
      <c r="AV10" s="51"/>
      <c r="AW10" s="51"/>
      <c r="AX10" s="51"/>
      <c r="AY10" s="51"/>
      <c r="AZ10" s="51"/>
      <c r="BA10" s="51"/>
      <c r="BB10" s="52">
        <f>データ!$W$6</f>
        <v>105.04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LdQDFByJ+gPpaD1vUUMeLxD3uLwtWHdK5KAb92Mz5ygOHjvwRE2+TjJrIXzlJey2lAm/FUTSdR7xUn+gwzDXA==" saltValue="qBiHrLfMAgO3vgLy7nr+k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304069</v>
      </c>
      <c r="D6" s="33">
        <f t="shared" si="3"/>
        <v>46</v>
      </c>
      <c r="E6" s="33">
        <f t="shared" si="3"/>
        <v>1</v>
      </c>
      <c r="F6" s="33">
        <f t="shared" si="3"/>
        <v>0</v>
      </c>
      <c r="G6" s="33">
        <f t="shared" si="3"/>
        <v>1</v>
      </c>
      <c r="H6" s="33" t="str">
        <f t="shared" si="3"/>
        <v>和歌山県　すさみ町</v>
      </c>
      <c r="I6" s="33" t="str">
        <f t="shared" si="3"/>
        <v>法適用</v>
      </c>
      <c r="J6" s="33" t="str">
        <f t="shared" si="3"/>
        <v>水道事業</v>
      </c>
      <c r="K6" s="33" t="str">
        <f t="shared" si="3"/>
        <v>末端給水事業</v>
      </c>
      <c r="L6" s="33" t="str">
        <f t="shared" si="3"/>
        <v>A9</v>
      </c>
      <c r="M6" s="33" t="str">
        <f t="shared" si="3"/>
        <v>非設置</v>
      </c>
      <c r="N6" s="34" t="str">
        <f t="shared" si="3"/>
        <v>-</v>
      </c>
      <c r="O6" s="34">
        <f t="shared" si="3"/>
        <v>96.56</v>
      </c>
      <c r="P6" s="34">
        <f t="shared" si="3"/>
        <v>63.68</v>
      </c>
      <c r="Q6" s="34">
        <f t="shared" si="3"/>
        <v>2862</v>
      </c>
      <c r="R6" s="34">
        <f t="shared" si="3"/>
        <v>4140</v>
      </c>
      <c r="S6" s="34">
        <f t="shared" si="3"/>
        <v>174.45</v>
      </c>
      <c r="T6" s="34">
        <f t="shared" si="3"/>
        <v>23.73</v>
      </c>
      <c r="U6" s="34">
        <f t="shared" si="3"/>
        <v>2626</v>
      </c>
      <c r="V6" s="34">
        <f t="shared" si="3"/>
        <v>25</v>
      </c>
      <c r="W6" s="34">
        <f t="shared" si="3"/>
        <v>105.04</v>
      </c>
      <c r="X6" s="35">
        <f>IF(X7="",NA(),X7)</f>
        <v>112</v>
      </c>
      <c r="Y6" s="35">
        <f t="shared" ref="Y6:AG6" si="4">IF(Y7="",NA(),Y7)</f>
        <v>122.41</v>
      </c>
      <c r="Z6" s="35">
        <f t="shared" si="4"/>
        <v>106.08</v>
      </c>
      <c r="AA6" s="35">
        <f t="shared" si="4"/>
        <v>119.95</v>
      </c>
      <c r="AB6" s="35">
        <f t="shared" si="4"/>
        <v>120.53</v>
      </c>
      <c r="AC6" s="35">
        <f t="shared" si="4"/>
        <v>109.5</v>
      </c>
      <c r="AD6" s="35">
        <f t="shared" si="4"/>
        <v>106.28</v>
      </c>
      <c r="AE6" s="35">
        <f t="shared" si="4"/>
        <v>108.35</v>
      </c>
      <c r="AF6" s="35">
        <f t="shared" si="4"/>
        <v>114.74</v>
      </c>
      <c r="AG6" s="35">
        <f t="shared" si="4"/>
        <v>104.85</v>
      </c>
      <c r="AH6" s="34" t="str">
        <f>IF(AH7="","",IF(AH7="-","【-】","【"&amp;SUBSTITUTE(TEXT(AH7,"#,##0.00"),"-","△")&amp;"】"))</f>
        <v>【113.39】</v>
      </c>
      <c r="AI6" s="34">
        <f>IF(AI7="",NA(),AI7)</f>
        <v>0</v>
      </c>
      <c r="AJ6" s="34">
        <f t="shared" ref="AJ6:AR6" si="5">IF(AJ7="",NA(),AJ7)</f>
        <v>0</v>
      </c>
      <c r="AK6" s="34">
        <f t="shared" si="5"/>
        <v>0</v>
      </c>
      <c r="AL6" s="34">
        <f t="shared" si="5"/>
        <v>0</v>
      </c>
      <c r="AM6" s="34">
        <f t="shared" si="5"/>
        <v>0</v>
      </c>
      <c r="AN6" s="35">
        <f t="shared" si="5"/>
        <v>44.3</v>
      </c>
      <c r="AO6" s="35">
        <f t="shared" si="5"/>
        <v>32.31</v>
      </c>
      <c r="AP6" s="35">
        <f t="shared" si="5"/>
        <v>26.85</v>
      </c>
      <c r="AQ6" s="35">
        <f t="shared" si="5"/>
        <v>27.19</v>
      </c>
      <c r="AR6" s="35">
        <f t="shared" si="5"/>
        <v>27.52</v>
      </c>
      <c r="AS6" s="34" t="str">
        <f>IF(AS7="","",IF(AS7="-","【-】","【"&amp;SUBSTITUTE(TEXT(AS7,"#,##0.00"),"-","△")&amp;"】"))</f>
        <v>【0.85】</v>
      </c>
      <c r="AT6" s="35">
        <f>IF(AT7="",NA(),AT7)</f>
        <v>7727.49</v>
      </c>
      <c r="AU6" s="35">
        <f t="shared" ref="AU6:BC6" si="6">IF(AU7="",NA(),AU7)</f>
        <v>2071.5500000000002</v>
      </c>
      <c r="AV6" s="35">
        <f t="shared" si="6"/>
        <v>2567.39</v>
      </c>
      <c r="AW6" s="35">
        <f t="shared" si="6"/>
        <v>2482.7800000000002</v>
      </c>
      <c r="AX6" s="35">
        <f t="shared" si="6"/>
        <v>3143.66</v>
      </c>
      <c r="AY6" s="35">
        <f t="shared" si="6"/>
        <v>2098.87</v>
      </c>
      <c r="AZ6" s="35">
        <f t="shared" si="6"/>
        <v>571.29999999999995</v>
      </c>
      <c r="BA6" s="35">
        <f t="shared" si="6"/>
        <v>527.82000000000005</v>
      </c>
      <c r="BB6" s="35">
        <f t="shared" si="6"/>
        <v>477.44</v>
      </c>
      <c r="BC6" s="35">
        <f t="shared" si="6"/>
        <v>445.85</v>
      </c>
      <c r="BD6" s="34" t="str">
        <f>IF(BD7="","",IF(BD7="-","【-】","【"&amp;SUBSTITUTE(TEXT(BD7,"#,##0.00"),"-","△")&amp;"】"))</f>
        <v>【264.34】</v>
      </c>
      <c r="BE6" s="35">
        <f>IF(BE7="",NA(),BE7)</f>
        <v>42.23</v>
      </c>
      <c r="BF6" s="35">
        <f t="shared" ref="BF6:BN6" si="7">IF(BF7="",NA(),BF7)</f>
        <v>38.92</v>
      </c>
      <c r="BG6" s="35">
        <f t="shared" si="7"/>
        <v>37.81</v>
      </c>
      <c r="BH6" s="35">
        <f t="shared" si="7"/>
        <v>33.33</v>
      </c>
      <c r="BI6" s="35">
        <f t="shared" si="7"/>
        <v>28.89</v>
      </c>
      <c r="BJ6" s="35">
        <f t="shared" si="7"/>
        <v>536.9</v>
      </c>
      <c r="BK6" s="35">
        <f t="shared" si="7"/>
        <v>495.43</v>
      </c>
      <c r="BL6" s="35">
        <f t="shared" si="7"/>
        <v>488.5</v>
      </c>
      <c r="BM6" s="35">
        <f t="shared" si="7"/>
        <v>485.75</v>
      </c>
      <c r="BN6" s="35">
        <f t="shared" si="7"/>
        <v>516.34</v>
      </c>
      <c r="BO6" s="34" t="str">
        <f>IF(BO7="","",IF(BO7="-","【-】","【"&amp;SUBSTITUTE(TEXT(BO7,"#,##0.00"),"-","△")&amp;"】"))</f>
        <v>【274.27】</v>
      </c>
      <c r="BP6" s="35">
        <f>IF(BP7="",NA(),BP7)</f>
        <v>111.72</v>
      </c>
      <c r="BQ6" s="35">
        <f t="shared" ref="BQ6:BY6" si="8">IF(BQ7="",NA(),BQ7)</f>
        <v>126.74</v>
      </c>
      <c r="BR6" s="35">
        <f t="shared" si="8"/>
        <v>106.77</v>
      </c>
      <c r="BS6" s="35">
        <f t="shared" si="8"/>
        <v>124.21</v>
      </c>
      <c r="BT6" s="35">
        <f t="shared" si="8"/>
        <v>124.68</v>
      </c>
      <c r="BU6" s="35">
        <f t="shared" si="8"/>
        <v>80.010000000000005</v>
      </c>
      <c r="BV6" s="35">
        <f t="shared" si="8"/>
        <v>81.900000000000006</v>
      </c>
      <c r="BW6" s="35">
        <f t="shared" si="8"/>
        <v>82.42</v>
      </c>
      <c r="BX6" s="35">
        <f t="shared" si="8"/>
        <v>83.59</v>
      </c>
      <c r="BY6" s="35">
        <f t="shared" si="8"/>
        <v>83.27</v>
      </c>
      <c r="BZ6" s="34" t="str">
        <f>IF(BZ7="","",IF(BZ7="-","【-】","【"&amp;SUBSTITUTE(TEXT(BZ7,"#,##0.00"),"-","△")&amp;"】"))</f>
        <v>【104.36】</v>
      </c>
      <c r="CA6" s="35">
        <f>IF(CA7="",NA(),CA7)</f>
        <v>136.47</v>
      </c>
      <c r="CB6" s="35">
        <f t="shared" ref="CB6:CJ6" si="9">IF(CB7="",NA(),CB7)</f>
        <v>121.34</v>
      </c>
      <c r="CC6" s="35">
        <f t="shared" si="9"/>
        <v>142.30000000000001</v>
      </c>
      <c r="CD6" s="35">
        <f t="shared" si="9"/>
        <v>122.28</v>
      </c>
      <c r="CE6" s="35">
        <f t="shared" si="9"/>
        <v>123.08</v>
      </c>
      <c r="CF6" s="35">
        <f t="shared" si="9"/>
        <v>232.46</v>
      </c>
      <c r="CG6" s="35">
        <f t="shared" si="9"/>
        <v>227.97</v>
      </c>
      <c r="CH6" s="35">
        <f t="shared" si="9"/>
        <v>226.99</v>
      </c>
      <c r="CI6" s="35">
        <f t="shared" si="9"/>
        <v>230.22</v>
      </c>
      <c r="CJ6" s="35">
        <f t="shared" si="9"/>
        <v>228.81</v>
      </c>
      <c r="CK6" s="34" t="str">
        <f>IF(CK7="","",IF(CK7="-","【-】","【"&amp;SUBSTITUTE(TEXT(CK7,"#,##0.00"),"-","△")&amp;"】"))</f>
        <v>【165.71】</v>
      </c>
      <c r="CL6" s="35">
        <f>IF(CL7="",NA(),CL7)</f>
        <v>39.26</v>
      </c>
      <c r="CM6" s="35">
        <f t="shared" ref="CM6:CU6" si="10">IF(CM7="",NA(),CM7)</f>
        <v>39.24</v>
      </c>
      <c r="CN6" s="35">
        <f t="shared" si="10"/>
        <v>38.79</v>
      </c>
      <c r="CO6" s="35">
        <f t="shared" si="10"/>
        <v>35.46</v>
      </c>
      <c r="CP6" s="35">
        <f t="shared" si="10"/>
        <v>36.15</v>
      </c>
      <c r="CQ6" s="35">
        <f t="shared" si="10"/>
        <v>41.24</v>
      </c>
      <c r="CR6" s="35">
        <f t="shared" si="10"/>
        <v>40.700000000000003</v>
      </c>
      <c r="CS6" s="35">
        <f t="shared" si="10"/>
        <v>39.909999999999997</v>
      </c>
      <c r="CT6" s="35">
        <f t="shared" si="10"/>
        <v>41.09</v>
      </c>
      <c r="CU6" s="35">
        <f t="shared" si="10"/>
        <v>38.979999999999997</v>
      </c>
      <c r="CV6" s="34" t="str">
        <f>IF(CV7="","",IF(CV7="-","【-】","【"&amp;SUBSTITUTE(TEXT(CV7,"#,##0.00"),"-","△")&amp;"】"))</f>
        <v>【60.41】</v>
      </c>
      <c r="CW6" s="35">
        <f>IF(CW7="",NA(),CW7)</f>
        <v>80.739999999999995</v>
      </c>
      <c r="CX6" s="35">
        <f t="shared" ref="CX6:DF6" si="11">IF(CX7="",NA(),CX7)</f>
        <v>78.67</v>
      </c>
      <c r="CY6" s="35">
        <f t="shared" si="11"/>
        <v>73.63</v>
      </c>
      <c r="CZ6" s="35">
        <f t="shared" si="11"/>
        <v>79.81</v>
      </c>
      <c r="DA6" s="35">
        <f t="shared" si="11"/>
        <v>75.459999999999994</v>
      </c>
      <c r="DB6" s="35">
        <f t="shared" si="11"/>
        <v>74.900000000000006</v>
      </c>
      <c r="DC6" s="35">
        <f t="shared" si="11"/>
        <v>74.61</v>
      </c>
      <c r="DD6" s="35">
        <f t="shared" si="11"/>
        <v>75.62</v>
      </c>
      <c r="DE6" s="35">
        <f t="shared" si="11"/>
        <v>75.91</v>
      </c>
      <c r="DF6" s="35">
        <f t="shared" si="11"/>
        <v>75.010000000000005</v>
      </c>
      <c r="DG6" s="34" t="str">
        <f>IF(DG7="","",IF(DG7="-","【-】","【"&amp;SUBSTITUTE(TEXT(DG7,"#,##0.00"),"-","△")&amp;"】"))</f>
        <v>【89.93】</v>
      </c>
      <c r="DH6" s="35">
        <f>IF(DH7="",NA(),DH7)</f>
        <v>53.42</v>
      </c>
      <c r="DI6" s="35">
        <f t="shared" ref="DI6:DQ6" si="12">IF(DI7="",NA(),DI7)</f>
        <v>56.68</v>
      </c>
      <c r="DJ6" s="35">
        <f t="shared" si="12"/>
        <v>58.58</v>
      </c>
      <c r="DK6" s="35">
        <f t="shared" si="12"/>
        <v>60.66</v>
      </c>
      <c r="DL6" s="35">
        <f t="shared" si="12"/>
        <v>61.13</v>
      </c>
      <c r="DM6" s="35">
        <f t="shared" si="12"/>
        <v>39.049999999999997</v>
      </c>
      <c r="DN6" s="35">
        <f t="shared" si="12"/>
        <v>50.44</v>
      </c>
      <c r="DO6" s="35">
        <f t="shared" si="12"/>
        <v>51.44</v>
      </c>
      <c r="DP6" s="35">
        <f t="shared" si="12"/>
        <v>52.4</v>
      </c>
      <c r="DQ6" s="35">
        <f t="shared" si="12"/>
        <v>51.89</v>
      </c>
      <c r="DR6" s="34" t="str">
        <f>IF(DR7="","",IF(DR7="-","【-】","【"&amp;SUBSTITUTE(TEXT(DR7,"#,##0.00"),"-","△")&amp;"】"))</f>
        <v>【48.12】</v>
      </c>
      <c r="DS6" s="35">
        <f>IF(DS7="",NA(),DS7)</f>
        <v>32.03</v>
      </c>
      <c r="DT6" s="35">
        <f t="shared" ref="DT6:EB6" si="13">IF(DT7="",NA(),DT7)</f>
        <v>35.36</v>
      </c>
      <c r="DU6" s="35">
        <f t="shared" si="13"/>
        <v>33.15</v>
      </c>
      <c r="DV6" s="35">
        <f t="shared" si="13"/>
        <v>38.35</v>
      </c>
      <c r="DW6" s="35">
        <f t="shared" si="13"/>
        <v>41.05</v>
      </c>
      <c r="DX6" s="35">
        <f t="shared" si="13"/>
        <v>8.18</v>
      </c>
      <c r="DY6" s="35">
        <f t="shared" si="13"/>
        <v>9.64</v>
      </c>
      <c r="DZ6" s="35">
        <f t="shared" si="13"/>
        <v>11.68</v>
      </c>
      <c r="EA6" s="35">
        <f t="shared" si="13"/>
        <v>14.01</v>
      </c>
      <c r="EB6" s="35">
        <f t="shared" si="13"/>
        <v>14.74</v>
      </c>
      <c r="EC6" s="34" t="str">
        <f>IF(EC7="","",IF(EC7="-","【-】","【"&amp;SUBSTITUTE(TEXT(EC7,"#,##0.00"),"-","△")&amp;"】"))</f>
        <v>【15.89】</v>
      </c>
      <c r="ED6" s="35">
        <f>IF(ED7="",NA(),ED7)</f>
        <v>0.79</v>
      </c>
      <c r="EE6" s="35">
        <f t="shared" ref="EE6:EM6" si="14">IF(EE7="",NA(),EE7)</f>
        <v>0.28999999999999998</v>
      </c>
      <c r="EF6" s="35">
        <f t="shared" si="14"/>
        <v>0.28999999999999998</v>
      </c>
      <c r="EG6" s="35">
        <f t="shared" si="14"/>
        <v>0.71</v>
      </c>
      <c r="EH6" s="34">
        <f t="shared" si="14"/>
        <v>0</v>
      </c>
      <c r="EI6" s="35">
        <f t="shared" si="14"/>
        <v>0.23</v>
      </c>
      <c r="EJ6" s="35">
        <f t="shared" si="14"/>
        <v>0.34</v>
      </c>
      <c r="EK6" s="35">
        <f t="shared" si="14"/>
        <v>0.28999999999999998</v>
      </c>
      <c r="EL6" s="35">
        <f t="shared" si="14"/>
        <v>0.41</v>
      </c>
      <c r="EM6" s="35">
        <f t="shared" si="14"/>
        <v>0.4</v>
      </c>
      <c r="EN6" s="34" t="str">
        <f>IF(EN7="","",IF(EN7="-","【-】","【"&amp;SUBSTITUTE(TEXT(EN7,"#,##0.00"),"-","△")&amp;"】"))</f>
        <v>【0.69】</v>
      </c>
    </row>
    <row r="7" spans="1:144" s="36" customFormat="1" x14ac:dyDescent="0.15">
      <c r="A7" s="28"/>
      <c r="B7" s="37">
        <v>2017</v>
      </c>
      <c r="C7" s="37">
        <v>304069</v>
      </c>
      <c r="D7" s="37">
        <v>46</v>
      </c>
      <c r="E7" s="37">
        <v>1</v>
      </c>
      <c r="F7" s="37">
        <v>0</v>
      </c>
      <c r="G7" s="37">
        <v>1</v>
      </c>
      <c r="H7" s="37" t="s">
        <v>105</v>
      </c>
      <c r="I7" s="37" t="s">
        <v>106</v>
      </c>
      <c r="J7" s="37" t="s">
        <v>107</v>
      </c>
      <c r="K7" s="37" t="s">
        <v>108</v>
      </c>
      <c r="L7" s="37" t="s">
        <v>109</v>
      </c>
      <c r="M7" s="37" t="s">
        <v>110</v>
      </c>
      <c r="N7" s="38" t="s">
        <v>111</v>
      </c>
      <c r="O7" s="38">
        <v>96.56</v>
      </c>
      <c r="P7" s="38">
        <v>63.68</v>
      </c>
      <c r="Q7" s="38">
        <v>2862</v>
      </c>
      <c r="R7" s="38">
        <v>4140</v>
      </c>
      <c r="S7" s="38">
        <v>174.45</v>
      </c>
      <c r="T7" s="38">
        <v>23.73</v>
      </c>
      <c r="U7" s="38">
        <v>2626</v>
      </c>
      <c r="V7" s="38">
        <v>25</v>
      </c>
      <c r="W7" s="38">
        <v>105.04</v>
      </c>
      <c r="X7" s="38">
        <v>112</v>
      </c>
      <c r="Y7" s="38">
        <v>122.41</v>
      </c>
      <c r="Z7" s="38">
        <v>106.08</v>
      </c>
      <c r="AA7" s="38">
        <v>119.95</v>
      </c>
      <c r="AB7" s="38">
        <v>120.53</v>
      </c>
      <c r="AC7" s="38">
        <v>109.5</v>
      </c>
      <c r="AD7" s="38">
        <v>106.28</v>
      </c>
      <c r="AE7" s="38">
        <v>108.35</v>
      </c>
      <c r="AF7" s="38">
        <v>114.74</v>
      </c>
      <c r="AG7" s="38">
        <v>104.85</v>
      </c>
      <c r="AH7" s="38">
        <v>113.39</v>
      </c>
      <c r="AI7" s="38">
        <v>0</v>
      </c>
      <c r="AJ7" s="38">
        <v>0</v>
      </c>
      <c r="AK7" s="38">
        <v>0</v>
      </c>
      <c r="AL7" s="38">
        <v>0</v>
      </c>
      <c r="AM7" s="38">
        <v>0</v>
      </c>
      <c r="AN7" s="38">
        <v>44.3</v>
      </c>
      <c r="AO7" s="38">
        <v>32.31</v>
      </c>
      <c r="AP7" s="38">
        <v>26.85</v>
      </c>
      <c r="AQ7" s="38">
        <v>27.19</v>
      </c>
      <c r="AR7" s="38">
        <v>27.52</v>
      </c>
      <c r="AS7" s="38">
        <v>0.85</v>
      </c>
      <c r="AT7" s="38">
        <v>7727.49</v>
      </c>
      <c r="AU7" s="38">
        <v>2071.5500000000002</v>
      </c>
      <c r="AV7" s="38">
        <v>2567.39</v>
      </c>
      <c r="AW7" s="38">
        <v>2482.7800000000002</v>
      </c>
      <c r="AX7" s="38">
        <v>3143.66</v>
      </c>
      <c r="AY7" s="38">
        <v>2098.87</v>
      </c>
      <c r="AZ7" s="38">
        <v>571.29999999999995</v>
      </c>
      <c r="BA7" s="38">
        <v>527.82000000000005</v>
      </c>
      <c r="BB7" s="38">
        <v>477.44</v>
      </c>
      <c r="BC7" s="38">
        <v>445.85</v>
      </c>
      <c r="BD7" s="38">
        <v>264.33999999999997</v>
      </c>
      <c r="BE7" s="38">
        <v>42.23</v>
      </c>
      <c r="BF7" s="38">
        <v>38.92</v>
      </c>
      <c r="BG7" s="38">
        <v>37.81</v>
      </c>
      <c r="BH7" s="38">
        <v>33.33</v>
      </c>
      <c r="BI7" s="38">
        <v>28.89</v>
      </c>
      <c r="BJ7" s="38">
        <v>536.9</v>
      </c>
      <c r="BK7" s="38">
        <v>495.43</v>
      </c>
      <c r="BL7" s="38">
        <v>488.5</v>
      </c>
      <c r="BM7" s="38">
        <v>485.75</v>
      </c>
      <c r="BN7" s="38">
        <v>516.34</v>
      </c>
      <c r="BO7" s="38">
        <v>274.27</v>
      </c>
      <c r="BP7" s="38">
        <v>111.72</v>
      </c>
      <c r="BQ7" s="38">
        <v>126.74</v>
      </c>
      <c r="BR7" s="38">
        <v>106.77</v>
      </c>
      <c r="BS7" s="38">
        <v>124.21</v>
      </c>
      <c r="BT7" s="38">
        <v>124.68</v>
      </c>
      <c r="BU7" s="38">
        <v>80.010000000000005</v>
      </c>
      <c r="BV7" s="38">
        <v>81.900000000000006</v>
      </c>
      <c r="BW7" s="38">
        <v>82.42</v>
      </c>
      <c r="BX7" s="38">
        <v>83.59</v>
      </c>
      <c r="BY7" s="38">
        <v>83.27</v>
      </c>
      <c r="BZ7" s="38">
        <v>104.36</v>
      </c>
      <c r="CA7" s="38">
        <v>136.47</v>
      </c>
      <c r="CB7" s="38">
        <v>121.34</v>
      </c>
      <c r="CC7" s="38">
        <v>142.30000000000001</v>
      </c>
      <c r="CD7" s="38">
        <v>122.28</v>
      </c>
      <c r="CE7" s="38">
        <v>123.08</v>
      </c>
      <c r="CF7" s="38">
        <v>232.46</v>
      </c>
      <c r="CG7" s="38">
        <v>227.97</v>
      </c>
      <c r="CH7" s="38">
        <v>226.99</v>
      </c>
      <c r="CI7" s="38">
        <v>230.22</v>
      </c>
      <c r="CJ7" s="38">
        <v>228.81</v>
      </c>
      <c r="CK7" s="38">
        <v>165.71</v>
      </c>
      <c r="CL7" s="38">
        <v>39.26</v>
      </c>
      <c r="CM7" s="38">
        <v>39.24</v>
      </c>
      <c r="CN7" s="38">
        <v>38.79</v>
      </c>
      <c r="CO7" s="38">
        <v>35.46</v>
      </c>
      <c r="CP7" s="38">
        <v>36.15</v>
      </c>
      <c r="CQ7" s="38">
        <v>41.24</v>
      </c>
      <c r="CR7" s="38">
        <v>40.700000000000003</v>
      </c>
      <c r="CS7" s="38">
        <v>39.909999999999997</v>
      </c>
      <c r="CT7" s="38">
        <v>41.09</v>
      </c>
      <c r="CU7" s="38">
        <v>38.979999999999997</v>
      </c>
      <c r="CV7" s="38">
        <v>60.41</v>
      </c>
      <c r="CW7" s="38">
        <v>80.739999999999995</v>
      </c>
      <c r="CX7" s="38">
        <v>78.67</v>
      </c>
      <c r="CY7" s="38">
        <v>73.63</v>
      </c>
      <c r="CZ7" s="38">
        <v>79.81</v>
      </c>
      <c r="DA7" s="38">
        <v>75.459999999999994</v>
      </c>
      <c r="DB7" s="38">
        <v>74.900000000000006</v>
      </c>
      <c r="DC7" s="38">
        <v>74.61</v>
      </c>
      <c r="DD7" s="38">
        <v>75.62</v>
      </c>
      <c r="DE7" s="38">
        <v>75.91</v>
      </c>
      <c r="DF7" s="38">
        <v>75.010000000000005</v>
      </c>
      <c r="DG7" s="38">
        <v>89.93</v>
      </c>
      <c r="DH7" s="38">
        <v>53.42</v>
      </c>
      <c r="DI7" s="38">
        <v>56.68</v>
      </c>
      <c r="DJ7" s="38">
        <v>58.58</v>
      </c>
      <c r="DK7" s="38">
        <v>60.66</v>
      </c>
      <c r="DL7" s="38">
        <v>61.13</v>
      </c>
      <c r="DM7" s="38">
        <v>39.049999999999997</v>
      </c>
      <c r="DN7" s="38">
        <v>50.44</v>
      </c>
      <c r="DO7" s="38">
        <v>51.44</v>
      </c>
      <c r="DP7" s="38">
        <v>52.4</v>
      </c>
      <c r="DQ7" s="38">
        <v>51.89</v>
      </c>
      <c r="DR7" s="38">
        <v>48.12</v>
      </c>
      <c r="DS7" s="38">
        <v>32.03</v>
      </c>
      <c r="DT7" s="38">
        <v>35.36</v>
      </c>
      <c r="DU7" s="38">
        <v>33.15</v>
      </c>
      <c r="DV7" s="38">
        <v>38.35</v>
      </c>
      <c r="DW7" s="38">
        <v>41.05</v>
      </c>
      <c r="DX7" s="38">
        <v>8.18</v>
      </c>
      <c r="DY7" s="38">
        <v>9.64</v>
      </c>
      <c r="DZ7" s="38">
        <v>11.68</v>
      </c>
      <c r="EA7" s="38">
        <v>14.01</v>
      </c>
      <c r="EB7" s="38">
        <v>14.74</v>
      </c>
      <c r="EC7" s="38">
        <v>15.89</v>
      </c>
      <c r="ED7" s="38">
        <v>0.79</v>
      </c>
      <c r="EE7" s="38">
        <v>0.28999999999999998</v>
      </c>
      <c r="EF7" s="38">
        <v>0.28999999999999998</v>
      </c>
      <c r="EG7" s="38">
        <v>0.71</v>
      </c>
      <c r="EH7" s="38">
        <v>0</v>
      </c>
      <c r="EI7" s="38">
        <v>0.23</v>
      </c>
      <c r="EJ7" s="38">
        <v>0.34</v>
      </c>
      <c r="EK7" s="38">
        <v>0.28999999999999998</v>
      </c>
      <c r="EL7" s="38">
        <v>0.41</v>
      </c>
      <c r="EM7" s="38">
        <v>0.4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2019-02-20T06:48:56Z</cp:lastPrinted>
  <dcterms:created xsi:type="dcterms:W3CDTF">2018-12-03T08:35:35Z</dcterms:created>
  <dcterms:modified xsi:type="dcterms:W3CDTF">2019-02-20T06:49:01Z</dcterms:modified>
</cp:coreProperties>
</file>