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saki\Desktop\公開通知 【【照会　28〆】公営企業に係る「経営比較分析表」の分析等について】\提出書類\"/>
    </mc:Choice>
  </mc:AlternateContent>
  <workbookProtection workbookAlgorithmName="SHA-512" workbookHashValue="0z+PsCUx7KtyiHIaoOuwNTrLlYp/lGn3zmJkvsFatthpOczaoXVNVlF3qH62QSYPB6t2yNbezT++i2cTRQnL+w==" workbookSaltValue="FjzbFzCH1dRn99YpTkbeN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<sst xmlns="http://schemas.openxmlformats.org/spreadsheetml/2006/main" count="240" uniqueCount="127">
  <si>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</si>
  <si>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</si>
  <si>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</si>
  <si>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</si>
  <si>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</si>
  <si>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</si>
  <si>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</si>
  <si>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</si>
  <si>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</si>
  <si>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</si>
  <si>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</si>
  <si>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</si>
  <si>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</si>
  <si>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</si>
  <si>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</si>
  <si>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</si>
  <si>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</si>
  <si>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</si>
  <si>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</si>
  <si>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</si>
  <si>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</si>
  <si>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</si>
  <si>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</si>
  <si>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</si>
  <si>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</si>
  <si>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</si>
  <si>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</si>
  <si>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</si>
  <si>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</si>
  <si>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</si>
  <si>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</si>
  <si>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</si>
  <si>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</si>
  <si>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</si>
  <si>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</si>
  <si>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</si>
  <si>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</si>
  <si>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</si>
  <si>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</si>
  <si>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</si>
  <si>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</si>
  <si>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</si>
  <si>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</si>
  <si>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</si>
  <si>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</si>
  <si>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</si>
  <si>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</si>
  <si>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</si>
  <si>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</si>
  <si>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</si>
  <si>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</si>
  <si>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</si>
  <si>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</si>
  <si>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</si>
  <si>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</si>
  <si>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</si>
  <si>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</si>
  <si>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</si>
  <si>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</si>
  <si>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</si>
  <si>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</si>
  <si>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</si>
  <si>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</si>
  <si>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</si>
  <si>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</si>
  <si>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</si>
  <si>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</si>
  <si>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</si>
  <si>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</si>
  <si>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</si>
  <si>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</si>
  <si>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</si>
  <si>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</si>
  <si>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</si>
  <si>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</si>
  <si>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</si>
  <si>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</si>
  <si>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</si>
  <si>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</si>
  <si>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</si>
  <si>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</si>
  <si>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</si>
  <si>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</si>
  <si>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</si>
  <si>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</si>
  <si>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</si>
  <si>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</si>
  <si>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</si>
  <si>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</si>
  <si>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</si>
  <si>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</si>
  <si>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</si>
  <si>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</si>
  <si>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</si>
  <si>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</si>
  <si>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</si>
  <si>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</si>
  <si>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</si>
  <si>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</si>
  <si>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</si>
  <si>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</si>
  <si>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</si>
  <si>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</si>
  <si>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</si>
  <si>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</si>
  <si>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</si>
  <si>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</si>
  <si>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</si>
  <si>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</si>
  <si>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</si>
  <si>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</si>
  <si>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</si>
  <si>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</si>
  <si>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</si>
  <si>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</si>
  <si>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</si>
  <si>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</si>
  <si>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</si>
  <si>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</si>
  <si>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</si>
  <si>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</si>
  <si>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</si>
  <si>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</si>
  <si>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</si>
  <si>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一過性の要因によって数値上改善しているものの、実態としては施設・設備の老朽化により修繕費等の費用が増加しており、一般会計からの繰入金に頼らざるを得ない厳しい状況である。④企業債残高対事業規模比率について、類似団体平均値と比較すると上回っている状況にある。要因としては、当町中央部に富田川が流れており土地が分断されていることや、住宅が広く点在しているなどの地理的要因から事業費が嵩んだことが考えられる。接続率の向上に努め、更なる使用料収入の確保を図れるかが課題となる。⑤経費回収率について、一般会計からの繰入基準の適正化に伴う内訳の見直しにより汚水処理費の割合が低くなったため大幅な改善となった。しかしながら収入増による改善ではないため、使用料値上の検討とあわせて経費削減に努める必要がある。⑥汚水処理原価について、前述と同じく一般会計からの繰入基準の適正化に伴う内訳の見直しにより汚水処理費の割合が低くなったこが原価を引き下げた要因である。接続率の向上と維持管理費の削減が今後の課題である。⑦施設利用率について、ほぼ横ばいで推移している。類似団体平均値を若干下回っているものの安定した稼働状況であると考える。今後は、予測される処理人口の減少を接続率の向上でどれだけカバーできるかが課題である。⑧水洗化率について、ほぼ横ばいで推移している。安定した歳入確保と公共水域の水質保全のため、引き続き水洗化促進の啓発が課題である。</t>
    <rPh sb="13" eb="16">
      <t>イッカセイ</t>
    </rPh>
    <rPh sb="17" eb="19">
      <t>ヨウイン</t>
    </rPh>
    <rPh sb="23" eb="25">
      <t>スウチ</t>
    </rPh>
    <rPh sb="25" eb="26">
      <t>ジョウ</t>
    </rPh>
    <rPh sb="26" eb="28">
      <t>カイゼン</t>
    </rPh>
    <rPh sb="36" eb="38">
      <t>ジッタイ</t>
    </rPh>
    <rPh sb="59" eb="61">
      <t>ヒヨウ</t>
    </rPh>
    <rPh sb="62" eb="64">
      <t>ゾウカ</t>
    </rPh>
    <rPh sb="69" eb="71">
      <t>イッパン</t>
    </rPh>
    <rPh sb="71" eb="73">
      <t>カイケイ</t>
    </rPh>
    <rPh sb="76" eb="78">
      <t>クリイレ</t>
    </rPh>
    <rPh sb="78" eb="79">
      <t>キン</t>
    </rPh>
    <rPh sb="80" eb="81">
      <t>タヨ</t>
    </rPh>
    <rPh sb="85" eb="86">
      <t>エ</t>
    </rPh>
    <rPh sb="88" eb="89">
      <t>キビ</t>
    </rPh>
    <rPh sb="91" eb="93">
      <t>ジョウキョウ</t>
    </rPh>
    <rPh sb="98" eb="100">
      <t>キギョウ</t>
    </rPh>
    <rPh sb="100" eb="101">
      <t>サイ</t>
    </rPh>
    <rPh sb="101" eb="103">
      <t>ザンダカ</t>
    </rPh>
    <rPh sb="103" eb="104">
      <t>タイ</t>
    </rPh>
    <rPh sb="104" eb="106">
      <t>ジギョウ</t>
    </rPh>
    <rPh sb="106" eb="108">
      <t>キボ</t>
    </rPh>
    <rPh sb="108" eb="110">
      <t>ヒリツ</t>
    </rPh>
    <rPh sb="115" eb="117">
      <t>ルイジ</t>
    </rPh>
    <rPh sb="117" eb="119">
      <t>ダンタイ</t>
    </rPh>
    <rPh sb="119" eb="122">
      <t>ヘイキンチ</t>
    </rPh>
    <rPh sb="123" eb="125">
      <t>ヒカク</t>
    </rPh>
    <rPh sb="128" eb="130">
      <t>ウワマワ</t>
    </rPh>
    <rPh sb="134" eb="136">
      <t>ジョウキョウ</t>
    </rPh>
    <rPh sb="140" eb="142">
      <t>ヨウイン</t>
    </rPh>
    <rPh sb="147" eb="149">
      <t>トウチョウ</t>
    </rPh>
    <rPh sb="149" eb="151">
      <t>チュウオウ</t>
    </rPh>
    <rPh sb="151" eb="152">
      <t>ブ</t>
    </rPh>
    <rPh sb="153" eb="155">
      <t>トンダ</t>
    </rPh>
    <rPh sb="155" eb="156">
      <t>ガワ</t>
    </rPh>
    <rPh sb="157" eb="158">
      <t>ナガ</t>
    </rPh>
    <rPh sb="162" eb="164">
      <t>トチ</t>
    </rPh>
    <rPh sb="165" eb="167">
      <t>ブンダン</t>
    </rPh>
    <rPh sb="176" eb="178">
      <t>ジュウタク</t>
    </rPh>
    <rPh sb="179" eb="180">
      <t>ヒロ</t>
    </rPh>
    <rPh sb="181" eb="183">
      <t>テンザイ</t>
    </rPh>
    <rPh sb="190" eb="193">
      <t>チリテキ</t>
    </rPh>
    <rPh sb="193" eb="195">
      <t>ヨウイン</t>
    </rPh>
    <rPh sb="201" eb="202">
      <t>カサ</t>
    </rPh>
    <rPh sb="207" eb="208">
      <t>カンガ</t>
    </rPh>
    <rPh sb="213" eb="215">
      <t>セツゾク</t>
    </rPh>
    <rPh sb="215" eb="216">
      <t>リツ</t>
    </rPh>
    <rPh sb="217" eb="219">
      <t>コウジョウ</t>
    </rPh>
    <rPh sb="220" eb="221">
      <t>ツト</t>
    </rPh>
    <rPh sb="223" eb="224">
      <t>サラ</t>
    </rPh>
    <rPh sb="226" eb="228">
      <t>シヨウ</t>
    </rPh>
    <rPh sb="228" eb="229">
      <t>リョウ</t>
    </rPh>
    <rPh sb="229" eb="231">
      <t>シュウニュウ</t>
    </rPh>
    <rPh sb="232" eb="234">
      <t>カクホ</t>
    </rPh>
    <rPh sb="235" eb="236">
      <t>ハカ</t>
    </rPh>
    <rPh sb="240" eb="242">
      <t>カダイ</t>
    </rPh>
    <rPh sb="433" eb="435">
      <t>セツゾク</t>
    </rPh>
    <rPh sb="435" eb="436">
      <t>リツ</t>
    </rPh>
    <rPh sb="437" eb="439">
      <t>コウジョウ</t>
    </rPh>
    <rPh sb="440" eb="442">
      <t>イジ</t>
    </rPh>
    <rPh sb="442" eb="445">
      <t>カンリヒ</t>
    </rPh>
    <rPh sb="446" eb="448">
      <t>サクゲン</t>
    </rPh>
    <rPh sb="449" eb="451">
      <t>コンゴ</t>
    </rPh>
    <rPh sb="452" eb="454">
      <t>カダイ</t>
    </rPh>
    <rPh sb="459" eb="461">
      <t>シセツ</t>
    </rPh>
    <rPh sb="461" eb="464">
      <t>リヨウリツ</t>
    </rPh>
    <rPh sb="471" eb="472">
      <t>ヨコ</t>
    </rPh>
    <rPh sb="475" eb="477">
      <t>スイイ</t>
    </rPh>
    <rPh sb="490" eb="492">
      <t>ジャッカン</t>
    </rPh>
    <rPh sb="492" eb="494">
      <t>シタマワ</t>
    </rPh>
    <rPh sb="501" eb="503">
      <t>アンテイ</t>
    </rPh>
    <rPh sb="505" eb="507">
      <t>カドウ</t>
    </rPh>
    <rPh sb="507" eb="509">
      <t>ジョウキョウ</t>
    </rPh>
    <rPh sb="513" eb="514">
      <t>カンガ</t>
    </rPh>
    <rPh sb="517" eb="519">
      <t>コンゴ</t>
    </rPh>
    <rPh sb="521" eb="523">
      <t>ヨソク</t>
    </rPh>
    <rPh sb="526" eb="528">
      <t>ショリ</t>
    </rPh>
    <rPh sb="528" eb="530">
      <t>ジンコウ</t>
    </rPh>
    <rPh sb="531" eb="533">
      <t>ゲンショウ</t>
    </rPh>
    <rPh sb="534" eb="536">
      <t>セツゾク</t>
    </rPh>
    <rPh sb="536" eb="537">
      <t>リツ</t>
    </rPh>
    <rPh sb="538" eb="540">
      <t>コウジョウ</t>
    </rPh>
    <rPh sb="553" eb="555">
      <t>カダイ</t>
    </rPh>
    <rPh sb="560" eb="563">
      <t>スイセンカ</t>
    </rPh>
    <rPh sb="563" eb="564">
      <t>リツ</t>
    </rPh>
    <rPh sb="571" eb="572">
      <t>ヨコ</t>
    </rPh>
    <rPh sb="575" eb="577">
      <t>スイイ</t>
    </rPh>
    <rPh sb="582" eb="584">
      <t>アンテイ</t>
    </rPh>
    <rPh sb="586" eb="588">
      <t>サイニュウ</t>
    </rPh>
    <rPh sb="588" eb="590">
      <t>カクホ</t>
    </rPh>
    <rPh sb="591" eb="593">
      <t>コウキョウ</t>
    </rPh>
    <rPh sb="593" eb="595">
      <t>スイイキ</t>
    </rPh>
    <rPh sb="596" eb="598">
      <t>スイシツ</t>
    </rPh>
    <rPh sb="598" eb="600">
      <t>ホゼン</t>
    </rPh>
    <rPh sb="604" eb="605">
      <t>ヒ</t>
    </rPh>
    <rPh sb="606" eb="607">
      <t>ツヅ</t>
    </rPh>
    <rPh sb="608" eb="611">
      <t>スイセンカ</t>
    </rPh>
    <rPh sb="611" eb="613">
      <t>ソクシン</t>
    </rPh>
    <rPh sb="614" eb="616">
      <t>ケイハツ</t>
    </rPh>
    <rPh sb="617" eb="619">
      <t>カダイ</t>
    </rPh>
    <phoneticPr fontId="4"/>
  </si>
  <si>
    <t>当事業の着手時に埋設した管渠で現在24年経過しているが、管渠の耐用年数が50年であることを考えると、老朽化による管渠改善・更新は現時点においては必要ないものと思われる。そのため、管渠の更新等は未実施であり、③管渠改善率について当該値は0％となっている。しかしながら、処理施設・設備の老朽化は相当進んでおり、年々修繕費が増加している状況にある。限られた財源の中、29年度に実施した機能診断調査・最適整備構想に基づいた効率的な処理施設・設備・管渠等の改築・更新をいかに実行するかが今後の課題となる。</t>
    <rPh sb="0" eb="1">
      <t>トウ</t>
    </rPh>
    <rPh sb="1" eb="3">
      <t>ジギョウ</t>
    </rPh>
    <rPh sb="4" eb="6">
      <t>チャクシュ</t>
    </rPh>
    <rPh sb="6" eb="7">
      <t>ジ</t>
    </rPh>
    <rPh sb="8" eb="10">
      <t>マイセツ</t>
    </rPh>
    <rPh sb="12" eb="13">
      <t>カン</t>
    </rPh>
    <rPh sb="13" eb="14">
      <t>キョ</t>
    </rPh>
    <rPh sb="15" eb="17">
      <t>ゲンザイ</t>
    </rPh>
    <rPh sb="19" eb="20">
      <t>ネン</t>
    </rPh>
    <rPh sb="20" eb="22">
      <t>ケイカ</t>
    </rPh>
    <rPh sb="28" eb="29">
      <t>カン</t>
    </rPh>
    <rPh sb="29" eb="30">
      <t>キョ</t>
    </rPh>
    <rPh sb="31" eb="33">
      <t>タイヨウ</t>
    </rPh>
    <rPh sb="33" eb="35">
      <t>ネンスウ</t>
    </rPh>
    <rPh sb="38" eb="39">
      <t>ネン</t>
    </rPh>
    <rPh sb="45" eb="46">
      <t>カンガ</t>
    </rPh>
    <rPh sb="50" eb="53">
      <t>ロウキュウカ</t>
    </rPh>
    <rPh sb="56" eb="57">
      <t>カン</t>
    </rPh>
    <rPh sb="57" eb="58">
      <t>キョ</t>
    </rPh>
    <rPh sb="58" eb="60">
      <t>カイゼン</t>
    </rPh>
    <rPh sb="61" eb="63">
      <t>コウシン</t>
    </rPh>
    <rPh sb="64" eb="67">
      <t>ゲンジテン</t>
    </rPh>
    <rPh sb="72" eb="74">
      <t>ヒツヨウ</t>
    </rPh>
    <rPh sb="79" eb="80">
      <t>オモ</t>
    </rPh>
    <rPh sb="89" eb="90">
      <t>カン</t>
    </rPh>
    <rPh sb="90" eb="91">
      <t>キョ</t>
    </rPh>
    <rPh sb="92" eb="94">
      <t>コウシン</t>
    </rPh>
    <rPh sb="94" eb="95">
      <t>トウ</t>
    </rPh>
    <rPh sb="96" eb="99">
      <t>ミジッシ</t>
    </rPh>
    <rPh sb="113" eb="115">
      <t>トウガイ</t>
    </rPh>
    <rPh sb="115" eb="116">
      <t>チ</t>
    </rPh>
    <rPh sb="133" eb="135">
      <t>ショリ</t>
    </rPh>
    <rPh sb="135" eb="137">
      <t>シセツ</t>
    </rPh>
    <rPh sb="138" eb="140">
      <t>セツビ</t>
    </rPh>
    <rPh sb="141" eb="144">
      <t>ロウキュウカ</t>
    </rPh>
    <rPh sb="145" eb="147">
      <t>ソウトウ</t>
    </rPh>
    <rPh sb="147" eb="148">
      <t>スス</t>
    </rPh>
    <rPh sb="153" eb="155">
      <t>ネンネン</t>
    </rPh>
    <rPh sb="155" eb="158">
      <t>シュウゼンヒ</t>
    </rPh>
    <rPh sb="159" eb="161">
      <t>ゾウカ</t>
    </rPh>
    <rPh sb="165" eb="167">
      <t>ジョウキョウ</t>
    </rPh>
    <rPh sb="171" eb="172">
      <t>カギ</t>
    </rPh>
    <rPh sb="175" eb="177">
      <t>ザイゲン</t>
    </rPh>
    <rPh sb="178" eb="179">
      <t>ナカ</t>
    </rPh>
    <rPh sb="185" eb="187">
      <t>ジッシ</t>
    </rPh>
    <rPh sb="189" eb="191">
      <t>キノウ</t>
    </rPh>
    <rPh sb="191" eb="193">
      <t>シンダン</t>
    </rPh>
    <rPh sb="193" eb="195">
      <t>チョウサ</t>
    </rPh>
    <rPh sb="196" eb="198">
      <t>サイテキ</t>
    </rPh>
    <rPh sb="198" eb="200">
      <t>セイビ</t>
    </rPh>
    <rPh sb="200" eb="202">
      <t>コウソウ</t>
    </rPh>
    <rPh sb="203" eb="204">
      <t>モト</t>
    </rPh>
    <rPh sb="207" eb="210">
      <t>コウリツテキ</t>
    </rPh>
    <rPh sb="211" eb="213">
      <t>ショリ</t>
    </rPh>
    <rPh sb="213" eb="215">
      <t>シセツ</t>
    </rPh>
    <rPh sb="216" eb="218">
      <t>セツビ</t>
    </rPh>
    <rPh sb="219" eb="220">
      <t>カン</t>
    </rPh>
    <rPh sb="220" eb="221">
      <t>キョ</t>
    </rPh>
    <rPh sb="221" eb="222">
      <t>トウ</t>
    </rPh>
    <rPh sb="223" eb="225">
      <t>カイチク</t>
    </rPh>
    <rPh sb="226" eb="228">
      <t>コウシン</t>
    </rPh>
    <rPh sb="232" eb="234">
      <t>ジッコウ</t>
    </rPh>
    <rPh sb="238" eb="240">
      <t>コンゴ</t>
    </rPh>
    <rPh sb="241" eb="243">
      <t>カダイ</t>
    </rPh>
    <phoneticPr fontId="4"/>
  </si>
  <si>
    <t>当事業は、市ノ瀬南岸地区を皮切りとして平成6年に事業着手し、平成12年に市ノ瀬北岸地区、平成14年に生馬地区、平成15年に岩田・岡地区、田熊地区が供用開始となり、平成16年に事業完了となった。5地区の全整備面積は114ha、現在の水洗化率は74.3％となっている。事業は完了しているため新規の下水道管埋設の工事費はかからないものの、処理施設や設備の老朽化に伴い、維持管理費が年々増加しており町の財政を圧迫している状況である。さらに今後、当町においても人口の減少が予測されているため、毎年使用料収入が増加するということはなく、いずれ減少に転じると予想される。町の財政負担や将来の処理人口の減少等を勘案し、中長期的な戦略を持って経営をしていけるかが課題となる。あわせて、未接続世帯への接続啓発に努め、安定した歳入確保と更なる運営の効率化を進め、経営健全化を図る必要がある。</t>
    <rPh sb="0" eb="1">
      <t>トウ</t>
    </rPh>
    <rPh sb="1" eb="3">
      <t>ジギョウ</t>
    </rPh>
    <rPh sb="5" eb="6">
      <t>イチ</t>
    </rPh>
    <rPh sb="7" eb="8">
      <t>セ</t>
    </rPh>
    <rPh sb="8" eb="10">
      <t>ナンガン</t>
    </rPh>
    <rPh sb="10" eb="12">
      <t>チク</t>
    </rPh>
    <rPh sb="13" eb="15">
      <t>カワキ</t>
    </rPh>
    <rPh sb="19" eb="21">
      <t>ヘイセイ</t>
    </rPh>
    <rPh sb="22" eb="23">
      <t>ネン</t>
    </rPh>
    <rPh sb="24" eb="26">
      <t>ジギョウ</t>
    </rPh>
    <rPh sb="26" eb="28">
      <t>チャクシュ</t>
    </rPh>
    <rPh sb="30" eb="32">
      <t>ヘイセイ</t>
    </rPh>
    <rPh sb="34" eb="35">
      <t>ネン</t>
    </rPh>
    <rPh sb="36" eb="37">
      <t>イチ</t>
    </rPh>
    <rPh sb="38" eb="39">
      <t>セ</t>
    </rPh>
    <rPh sb="39" eb="41">
      <t>ホクガン</t>
    </rPh>
    <rPh sb="41" eb="43">
      <t>チク</t>
    </rPh>
    <rPh sb="44" eb="46">
      <t>ヘイセイ</t>
    </rPh>
    <rPh sb="48" eb="49">
      <t>ネン</t>
    </rPh>
    <rPh sb="50" eb="52">
      <t>イクマ</t>
    </rPh>
    <rPh sb="52" eb="54">
      <t>チク</t>
    </rPh>
    <rPh sb="55" eb="57">
      <t>ヘイセイ</t>
    </rPh>
    <rPh sb="59" eb="60">
      <t>ネン</t>
    </rPh>
    <rPh sb="61" eb="63">
      <t>イワタ</t>
    </rPh>
    <rPh sb="64" eb="65">
      <t>オカ</t>
    </rPh>
    <rPh sb="65" eb="67">
      <t>チク</t>
    </rPh>
    <rPh sb="68" eb="70">
      <t>タクマ</t>
    </rPh>
    <rPh sb="70" eb="72">
      <t>チク</t>
    </rPh>
    <rPh sb="73" eb="75">
      <t>キョウヨウ</t>
    </rPh>
    <rPh sb="75" eb="77">
      <t>カイシ</t>
    </rPh>
    <rPh sb="81" eb="83">
      <t>ヘイセイ</t>
    </rPh>
    <rPh sb="85" eb="86">
      <t>ネン</t>
    </rPh>
    <rPh sb="87" eb="89">
      <t>ジギョウ</t>
    </rPh>
    <rPh sb="89" eb="91">
      <t>カンリョウ</t>
    </rPh>
    <rPh sb="97" eb="99">
      <t>チク</t>
    </rPh>
    <rPh sb="112" eb="114">
      <t>ゲンザイ</t>
    </rPh>
    <rPh sb="115" eb="118">
      <t>スイセンカ</t>
    </rPh>
    <rPh sb="118" eb="119">
      <t>リツ</t>
    </rPh>
    <rPh sb="132" eb="134">
      <t>ジギョウ</t>
    </rPh>
    <rPh sb="135" eb="137">
      <t>カンリョウ</t>
    </rPh>
    <rPh sb="143" eb="145">
      <t>シンキ</t>
    </rPh>
    <rPh sb="146" eb="149">
      <t>ゲスイドウ</t>
    </rPh>
    <rPh sb="149" eb="150">
      <t>カン</t>
    </rPh>
    <rPh sb="150" eb="152">
      <t>マイセツ</t>
    </rPh>
    <rPh sb="153" eb="156">
      <t>コウジヒ</t>
    </rPh>
    <rPh sb="166" eb="168">
      <t>ショリ</t>
    </rPh>
    <rPh sb="168" eb="170">
      <t>シセツ</t>
    </rPh>
    <rPh sb="171" eb="173">
      <t>セツビ</t>
    </rPh>
    <rPh sb="174" eb="177">
      <t>ロウキュウカ</t>
    </rPh>
    <rPh sb="178" eb="179">
      <t>トモナ</t>
    </rPh>
    <rPh sb="181" eb="183">
      <t>イジ</t>
    </rPh>
    <rPh sb="183" eb="186">
      <t>カンリヒ</t>
    </rPh>
    <rPh sb="187" eb="189">
      <t>ネンネン</t>
    </rPh>
    <rPh sb="189" eb="191">
      <t>ゾウカ</t>
    </rPh>
    <rPh sb="195" eb="196">
      <t>チョウ</t>
    </rPh>
    <rPh sb="197" eb="199">
      <t>ザイセイ</t>
    </rPh>
    <rPh sb="200" eb="202">
      <t>アッパク</t>
    </rPh>
    <rPh sb="206" eb="208">
      <t>ジョウキョウ</t>
    </rPh>
    <rPh sb="215" eb="217">
      <t>コンゴ</t>
    </rPh>
    <rPh sb="218" eb="220">
      <t>トウチョウ</t>
    </rPh>
    <rPh sb="225" eb="227">
      <t>ジンコウ</t>
    </rPh>
    <rPh sb="228" eb="230">
      <t>ゲンショウ</t>
    </rPh>
    <rPh sb="231" eb="233">
      <t>ヨソク</t>
    </rPh>
    <rPh sb="241" eb="243">
      <t>マイトシ</t>
    </rPh>
    <rPh sb="243" eb="245">
      <t>シヨウ</t>
    </rPh>
    <rPh sb="245" eb="246">
      <t>リョウ</t>
    </rPh>
    <rPh sb="246" eb="248">
      <t>シュウニュウ</t>
    </rPh>
    <rPh sb="249" eb="251">
      <t>ゾウカ</t>
    </rPh>
    <rPh sb="265" eb="267">
      <t>ゲンショウ</t>
    </rPh>
    <rPh sb="268" eb="269">
      <t>テン</t>
    </rPh>
    <rPh sb="272" eb="274">
      <t>ヨソウ</t>
    </rPh>
    <rPh sb="278" eb="279">
      <t>チョウ</t>
    </rPh>
    <rPh sb="280" eb="282">
      <t>ザイセイ</t>
    </rPh>
    <rPh sb="282" eb="284">
      <t>フタン</t>
    </rPh>
    <rPh sb="285" eb="287">
      <t>ショウライ</t>
    </rPh>
    <rPh sb="288" eb="290">
      <t>ショリ</t>
    </rPh>
    <rPh sb="290" eb="292">
      <t>ジンコウ</t>
    </rPh>
    <rPh sb="293" eb="295">
      <t>ゲンショウ</t>
    </rPh>
    <rPh sb="295" eb="296">
      <t>トウ</t>
    </rPh>
    <rPh sb="297" eb="299">
      <t>カンアン</t>
    </rPh>
    <rPh sb="301" eb="302">
      <t>チュウ</t>
    </rPh>
    <rPh sb="302" eb="305">
      <t>チョウキテキ</t>
    </rPh>
    <rPh sb="306" eb="308">
      <t>センリャク</t>
    </rPh>
    <rPh sb="309" eb="310">
      <t>モ</t>
    </rPh>
    <rPh sb="312" eb="314">
      <t>ケイエイ</t>
    </rPh>
    <rPh sb="322" eb="324">
      <t>カダイ</t>
    </rPh>
    <rPh sb="333" eb="336">
      <t>ミセツゾク</t>
    </rPh>
    <rPh sb="336" eb="338">
      <t>セタイ</t>
    </rPh>
    <rPh sb="340" eb="342">
      <t>セツゾク</t>
    </rPh>
    <rPh sb="342" eb="344">
      <t>ケイハツ</t>
    </rPh>
    <rPh sb="345" eb="346">
      <t>ツト</t>
    </rPh>
    <rPh sb="348" eb="350">
      <t>アンテイ</t>
    </rPh>
    <rPh sb="352" eb="354">
      <t>サイニュウ</t>
    </rPh>
    <rPh sb="354" eb="356">
      <t>カクホ</t>
    </rPh>
    <rPh sb="357" eb="358">
      <t>サラ</t>
    </rPh>
    <rPh sb="360" eb="362">
      <t>ウンエイ</t>
    </rPh>
    <rPh sb="363" eb="366">
      <t>コウリツカ</t>
    </rPh>
    <rPh sb="367" eb="368">
      <t>スス</t>
    </rPh>
    <rPh sb="370" eb="372">
      <t>ケイエイ</t>
    </rPh>
    <rPh sb="372" eb="375">
      <t>ケンゼンカ</t>
    </rPh>
    <rPh sb="376" eb="377">
      <t>ハカ</t>
    </rPh>
    <rPh sb="378" eb="3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</si>
</sst>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FF-4FE4-8161-5BB0B090A338}"/>
            </c:ext>
          </c:extLst>
        </c:ser>
        <c:dLbls>
          <c:showLegendKey val="0"/>
          <c:showVal val="0"/>
          <c:showCatName val="0"/>
          <c:showSerName val="0"/>
          <c:showPercent val="0"/>
          <c:showBubbleSize val="0"/>
        </c:dLbls>
        <c:gapWidth val="150"/>
        <c:axId val="243241760"/>
        <c:axId val="2432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8FF-4FE4-8161-5BB0B090A338}"/>
            </c:ext>
          </c:extLst>
        </c:ser>
        <c:dLbls>
          <c:showLegendKey val="0"/>
          <c:showVal val="0"/>
          <c:showCatName val="0"/>
          <c:showSerName val="0"/>
          <c:showPercent val="0"/>
          <c:showBubbleSize val="0"/>
        </c:dLbls>
        <c:marker val="1"/>
        <c:smooth val="0"/>
        <c:axId val="243241760"/>
        <c:axId val="243242144"/>
      </c:lineChart>
      <c:dateAx>
        <c:axId val="243241760"/>
        <c:scaling>
          <c:orientation val="minMax"/>
        </c:scaling>
        <c:delete val="1"/>
        <c:axPos val="b"/>
        <c:numFmt formatCode="ge" sourceLinked="1"/>
        <c:majorTickMark val="none"/>
        <c:minorTickMark val="none"/>
        <c:tickLblPos val="none"/>
        <c:crossAx val="243242144"/>
        <c:crosses val="autoZero"/>
        <c:auto val="1"/>
        <c:lblOffset val="100"/>
        <c:baseTimeUnit val="years"/>
      </c:dateAx>
      <c:valAx>
        <c:axId val="2432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51.47</c:v>
                </c:pt>
                <c:pt idx="1">
                  <c:v>50.33</c:v>
                </c:pt>
                <c:pt idx="2">
                  <c:v>50.28</c:v>
                </c:pt>
                <c:pt idx="3">
                  <c:v>50.05</c:v>
                </c:pt>
                <c:pt idx="4">
                  <c:v>50.05</c:v>
                </c:pt>
              </c:numCache>
            </c:numRef>
          </c:val>
          <c:extLst xmlns:c16r2="http://schemas.microsoft.com/office/drawing/2015/06/chart">
            <c:ext xmlns:c16="http://schemas.microsoft.com/office/drawing/2014/chart" uri="{C3380CC4-5D6E-409C-BE32-E72D297353CC}">
              <c16:uniqueId val="{00000000-95B6-4BAC-9C78-A99697974FE3}"/>
            </c:ext>
          </c:extLst>
        </c:ser>
        <c:dLbls>
          <c:showLegendKey val="0"/>
          <c:showVal val="0"/>
          <c:showCatName val="0"/>
          <c:showSerName val="0"/>
          <c:showPercent val="0"/>
          <c:showBubbleSize val="0"/>
        </c:dLbls>
        <c:gapWidth val="150"/>
        <c:axId val="243918576"/>
        <c:axId val="24391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5B6-4BAC-9C78-A99697974FE3}"/>
            </c:ext>
          </c:extLst>
        </c:ser>
        <c:dLbls>
          <c:showLegendKey val="0"/>
          <c:showVal val="0"/>
          <c:showCatName val="0"/>
          <c:showSerName val="0"/>
          <c:showPercent val="0"/>
          <c:showBubbleSize val="0"/>
        </c:dLbls>
        <c:marker val="1"/>
        <c:smooth val="0"/>
        <c:axId val="243918576"/>
        <c:axId val="243918968"/>
      </c:lineChart>
      <c:dateAx>
        <c:axId val="243918576"/>
        <c:scaling>
          <c:orientation val="minMax"/>
        </c:scaling>
        <c:delete val="1"/>
        <c:axPos val="b"/>
        <c:numFmt formatCode="ge" sourceLinked="1"/>
        <c:majorTickMark val="none"/>
        <c:minorTickMark val="none"/>
        <c:tickLblPos val="none"/>
        <c:crossAx val="243918968"/>
        <c:crosses val="autoZero"/>
        <c:auto val="1"/>
        <c:lblOffset val="100"/>
        <c:baseTimeUnit val="years"/>
      </c:dateAx>
      <c:valAx>
        <c:axId val="24391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1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73.12</c:v>
                </c:pt>
                <c:pt idx="1">
                  <c:v>73.260000000000005</c:v>
                </c:pt>
                <c:pt idx="2">
                  <c:v>73.62</c:v>
                </c:pt>
                <c:pt idx="3">
                  <c:v>73.959999999999994</c:v>
                </c:pt>
                <c:pt idx="4">
                  <c:v>74.34</c:v>
                </c:pt>
              </c:numCache>
            </c:numRef>
          </c:val>
          <c:extLst xmlns:c16r2="http://schemas.microsoft.com/office/drawing/2015/06/chart">
            <c:ext xmlns:c16="http://schemas.microsoft.com/office/drawing/2014/chart" uri="{C3380CC4-5D6E-409C-BE32-E72D297353CC}">
              <c16:uniqueId val="{00000000-CC89-4149-9FFF-15D7FA79DAB2}"/>
            </c:ext>
          </c:extLst>
        </c:ser>
        <c:dLbls>
          <c:showLegendKey val="0"/>
          <c:showVal val="0"/>
          <c:showCatName val="0"/>
          <c:showSerName val="0"/>
          <c:showPercent val="0"/>
          <c:showBubbleSize val="0"/>
        </c:dLbls>
        <c:gapWidth val="150"/>
        <c:axId val="243920144"/>
        <c:axId val="243920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C89-4149-9FFF-15D7FA79DAB2}"/>
            </c:ext>
          </c:extLst>
        </c:ser>
        <c:dLbls>
          <c:showLegendKey val="0"/>
          <c:showVal val="0"/>
          <c:showCatName val="0"/>
          <c:showSerName val="0"/>
          <c:showPercent val="0"/>
          <c:showBubbleSize val="0"/>
        </c:dLbls>
        <c:marker val="1"/>
        <c:smooth val="0"/>
        <c:axId val="243920144"/>
        <c:axId val="243920536"/>
      </c:lineChart>
      <c:dateAx>
        <c:axId val="243920144"/>
        <c:scaling>
          <c:orientation val="minMax"/>
        </c:scaling>
        <c:delete val="1"/>
        <c:axPos val="b"/>
        <c:numFmt formatCode="ge" sourceLinked="1"/>
        <c:majorTickMark val="none"/>
        <c:minorTickMark val="none"/>
        <c:tickLblPos val="none"/>
        <c:crossAx val="243920536"/>
        <c:crosses val="autoZero"/>
        <c:auto val="1"/>
        <c:lblOffset val="100"/>
        <c:baseTimeUnit val="years"/>
      </c:dateAx>
      <c:valAx>
        <c:axId val="24392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2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52.45</c:v>
                </c:pt>
                <c:pt idx="1">
                  <c:v>52.52</c:v>
                </c:pt>
                <c:pt idx="2">
                  <c:v>52.53</c:v>
                </c:pt>
                <c:pt idx="3">
                  <c:v>53</c:v>
                </c:pt>
                <c:pt idx="4">
                  <c:v>57.41</c:v>
                </c:pt>
              </c:numCache>
            </c:numRef>
          </c:val>
          <c:extLst xmlns:c16r2="http://schemas.microsoft.com/office/drawing/2015/06/chart">
            <c:ext xmlns:c16="http://schemas.microsoft.com/office/drawing/2014/chart" uri="{C3380CC4-5D6E-409C-BE32-E72D297353CC}">
              <c16:uniqueId val="{00000000-7DAB-4CCB-95B2-ED4F6751CA77}"/>
            </c:ext>
          </c:extLst>
        </c:ser>
        <c:dLbls>
          <c:showLegendKey val="0"/>
          <c:showVal val="0"/>
          <c:showCatName val="0"/>
          <c:showSerName val="0"/>
          <c:showPercent val="0"/>
          <c:showBubbleSize val="0"/>
        </c:dLbls>
        <c:gapWidth val="150"/>
        <c:axId val="243996272"/>
        <c:axId val="24400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AB-4CCB-95B2-ED4F6751CA77}"/>
            </c:ext>
          </c:extLst>
        </c:ser>
        <c:dLbls>
          <c:showLegendKey val="0"/>
          <c:showVal val="0"/>
          <c:showCatName val="0"/>
          <c:showSerName val="0"/>
          <c:showPercent val="0"/>
          <c:showBubbleSize val="0"/>
        </c:dLbls>
        <c:marker val="1"/>
        <c:smooth val="0"/>
        <c:axId val="243996272"/>
        <c:axId val="244000752"/>
      </c:lineChart>
      <c:dateAx>
        <c:axId val="243996272"/>
        <c:scaling>
          <c:orientation val="minMax"/>
        </c:scaling>
        <c:delete val="1"/>
        <c:axPos val="b"/>
        <c:numFmt formatCode="ge" sourceLinked="1"/>
        <c:majorTickMark val="none"/>
        <c:minorTickMark val="none"/>
        <c:tickLblPos val="none"/>
        <c:crossAx val="244000752"/>
        <c:crosses val="autoZero"/>
        <c:auto val="1"/>
        <c:lblOffset val="100"/>
        <c:baseTimeUnit val="years"/>
      </c:dateAx>
      <c:valAx>
        <c:axId val="24400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9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CE-4ECA-B0F9-EB1A80F388C7}"/>
            </c:ext>
          </c:extLst>
        </c:ser>
        <c:dLbls>
          <c:showLegendKey val="0"/>
          <c:showVal val="0"/>
          <c:showCatName val="0"/>
          <c:showSerName val="0"/>
          <c:showPercent val="0"/>
          <c:showBubbleSize val="0"/>
        </c:dLbls>
        <c:gapWidth val="150"/>
        <c:axId val="244070656"/>
        <c:axId val="2440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CE-4ECA-B0F9-EB1A80F388C7}"/>
            </c:ext>
          </c:extLst>
        </c:ser>
        <c:dLbls>
          <c:showLegendKey val="0"/>
          <c:showVal val="0"/>
          <c:showCatName val="0"/>
          <c:showSerName val="0"/>
          <c:showPercent val="0"/>
          <c:showBubbleSize val="0"/>
        </c:dLbls>
        <c:marker val="1"/>
        <c:smooth val="0"/>
        <c:axId val="244070656"/>
        <c:axId val="244071040"/>
      </c:lineChart>
      <c:dateAx>
        <c:axId val="244070656"/>
        <c:scaling>
          <c:orientation val="minMax"/>
        </c:scaling>
        <c:delete val="1"/>
        <c:axPos val="b"/>
        <c:numFmt formatCode="ge" sourceLinked="1"/>
        <c:majorTickMark val="none"/>
        <c:minorTickMark val="none"/>
        <c:tickLblPos val="none"/>
        <c:crossAx val="244071040"/>
        <c:crosses val="autoZero"/>
        <c:auto val="1"/>
        <c:lblOffset val="100"/>
        <c:baseTimeUnit val="years"/>
      </c:dateAx>
      <c:valAx>
        <c:axId val="2440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15-491C-AD55-BBC99D3AA9CA}"/>
            </c:ext>
          </c:extLst>
        </c:ser>
        <c:dLbls>
          <c:showLegendKey val="0"/>
          <c:showVal val="0"/>
          <c:showCatName val="0"/>
          <c:showSerName val="0"/>
          <c:showPercent val="0"/>
          <c:showBubbleSize val="0"/>
        </c:dLbls>
        <c:gapWidth val="150"/>
        <c:axId val="244159672"/>
        <c:axId val="24416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15-491C-AD55-BBC99D3AA9CA}"/>
            </c:ext>
          </c:extLst>
        </c:ser>
        <c:dLbls>
          <c:showLegendKey val="0"/>
          <c:showVal val="0"/>
          <c:showCatName val="0"/>
          <c:showSerName val="0"/>
          <c:showPercent val="0"/>
          <c:showBubbleSize val="0"/>
        </c:dLbls>
        <c:marker val="1"/>
        <c:smooth val="0"/>
        <c:axId val="244159672"/>
        <c:axId val="244160056"/>
      </c:lineChart>
      <c:dateAx>
        <c:axId val="244159672"/>
        <c:scaling>
          <c:orientation val="minMax"/>
        </c:scaling>
        <c:delete val="1"/>
        <c:axPos val="b"/>
        <c:numFmt formatCode="ge" sourceLinked="1"/>
        <c:majorTickMark val="none"/>
        <c:minorTickMark val="none"/>
        <c:tickLblPos val="none"/>
        <c:crossAx val="244160056"/>
        <c:crosses val="autoZero"/>
        <c:auto val="1"/>
        <c:lblOffset val="100"/>
        <c:baseTimeUnit val="years"/>
      </c:dateAx>
      <c:valAx>
        <c:axId val="24416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5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9A-45B6-BADD-F7D2B27AEDCD}"/>
            </c:ext>
          </c:extLst>
        </c:ser>
        <c:dLbls>
          <c:showLegendKey val="0"/>
          <c:showVal val="0"/>
          <c:showCatName val="0"/>
          <c:showSerName val="0"/>
          <c:showPercent val="0"/>
          <c:showBubbleSize val="0"/>
        </c:dLbls>
        <c:gapWidth val="150"/>
        <c:axId val="244165344"/>
        <c:axId val="24416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9A-45B6-BADD-F7D2B27AEDCD}"/>
            </c:ext>
          </c:extLst>
        </c:ser>
        <c:dLbls>
          <c:showLegendKey val="0"/>
          <c:showVal val="0"/>
          <c:showCatName val="0"/>
          <c:showSerName val="0"/>
          <c:showPercent val="0"/>
          <c:showBubbleSize val="0"/>
        </c:dLbls>
        <c:marker val="1"/>
        <c:smooth val="0"/>
        <c:axId val="244165344"/>
        <c:axId val="244165736"/>
      </c:lineChart>
      <c:dateAx>
        <c:axId val="244165344"/>
        <c:scaling>
          <c:orientation val="minMax"/>
        </c:scaling>
        <c:delete val="1"/>
        <c:axPos val="b"/>
        <c:numFmt formatCode="ge" sourceLinked="1"/>
        <c:majorTickMark val="none"/>
        <c:minorTickMark val="none"/>
        <c:tickLblPos val="none"/>
        <c:crossAx val="244165736"/>
        <c:crosses val="autoZero"/>
        <c:auto val="1"/>
        <c:lblOffset val="100"/>
        <c:baseTimeUnit val="years"/>
      </c:dateAx>
      <c:valAx>
        <c:axId val="24416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26-4D99-945C-C386749C9CB2}"/>
            </c:ext>
          </c:extLst>
        </c:ser>
        <c:dLbls>
          <c:showLegendKey val="0"/>
          <c:showVal val="0"/>
          <c:showCatName val="0"/>
          <c:showSerName val="0"/>
          <c:showPercent val="0"/>
          <c:showBubbleSize val="0"/>
        </c:dLbls>
        <c:gapWidth val="150"/>
        <c:axId val="244166912"/>
        <c:axId val="24416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26-4D99-945C-C386749C9CB2}"/>
            </c:ext>
          </c:extLst>
        </c:ser>
        <c:dLbls>
          <c:showLegendKey val="0"/>
          <c:showVal val="0"/>
          <c:showCatName val="0"/>
          <c:showSerName val="0"/>
          <c:showPercent val="0"/>
          <c:showBubbleSize val="0"/>
        </c:dLbls>
        <c:marker val="1"/>
        <c:smooth val="0"/>
        <c:axId val="244166912"/>
        <c:axId val="244167304"/>
      </c:lineChart>
      <c:dateAx>
        <c:axId val="244166912"/>
        <c:scaling>
          <c:orientation val="minMax"/>
        </c:scaling>
        <c:delete val="1"/>
        <c:axPos val="b"/>
        <c:numFmt formatCode="ge" sourceLinked="1"/>
        <c:majorTickMark val="none"/>
        <c:minorTickMark val="none"/>
        <c:tickLblPos val="none"/>
        <c:crossAx val="244167304"/>
        <c:crosses val="autoZero"/>
        <c:auto val="1"/>
        <c:lblOffset val="100"/>
        <c:baseTimeUnit val="years"/>
      </c:dateAx>
      <c:valAx>
        <c:axId val="24416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2380.59</c:v>
                </c:pt>
                <c:pt idx="1">
                  <c:v>2246.1</c:v>
                </c:pt>
                <c:pt idx="2">
                  <c:v>2644.83</c:v>
                </c:pt>
                <c:pt idx="3">
                  <c:v>1641.74</c:v>
                </c:pt>
                <c:pt idx="4">
                  <c:v>1494.65</c:v>
                </c:pt>
              </c:numCache>
            </c:numRef>
          </c:val>
          <c:extLst xmlns:c16r2="http://schemas.microsoft.com/office/drawing/2015/06/chart">
            <c:ext xmlns:c16="http://schemas.microsoft.com/office/drawing/2014/chart" uri="{C3380CC4-5D6E-409C-BE32-E72D297353CC}">
              <c16:uniqueId val="{00000000-1B41-4F3C-99AE-A36950F1FBF5}"/>
            </c:ext>
          </c:extLst>
        </c:ser>
        <c:dLbls>
          <c:showLegendKey val="0"/>
          <c:showVal val="0"/>
          <c:showCatName val="0"/>
          <c:showSerName val="0"/>
          <c:showPercent val="0"/>
          <c:showBubbleSize val="0"/>
        </c:dLbls>
        <c:gapWidth val="150"/>
        <c:axId val="243794904"/>
        <c:axId val="2437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B41-4F3C-99AE-A36950F1FBF5}"/>
            </c:ext>
          </c:extLst>
        </c:ser>
        <c:dLbls>
          <c:showLegendKey val="0"/>
          <c:showVal val="0"/>
          <c:showCatName val="0"/>
          <c:showSerName val="0"/>
          <c:showPercent val="0"/>
          <c:showBubbleSize val="0"/>
        </c:dLbls>
        <c:marker val="1"/>
        <c:smooth val="0"/>
        <c:axId val="243794904"/>
        <c:axId val="243795296"/>
      </c:lineChart>
      <c:dateAx>
        <c:axId val="243794904"/>
        <c:scaling>
          <c:orientation val="minMax"/>
        </c:scaling>
        <c:delete val="1"/>
        <c:axPos val="b"/>
        <c:numFmt formatCode="ge" sourceLinked="1"/>
        <c:majorTickMark val="none"/>
        <c:minorTickMark val="none"/>
        <c:tickLblPos val="none"/>
        <c:crossAx val="243795296"/>
        <c:crosses val="autoZero"/>
        <c:auto val="1"/>
        <c:lblOffset val="100"/>
        <c:baseTimeUnit val="years"/>
      </c:dateAx>
      <c:valAx>
        <c:axId val="2437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9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32.96</c:v>
                </c:pt>
                <c:pt idx="1">
                  <c:v>32.24</c:v>
                </c:pt>
                <c:pt idx="2">
                  <c:v>37.54</c:v>
                </c:pt>
                <c:pt idx="3">
                  <c:v>39.19</c:v>
                </c:pt>
                <c:pt idx="4">
                  <c:v>61.85</c:v>
                </c:pt>
              </c:numCache>
            </c:numRef>
          </c:val>
          <c:extLst xmlns:c16r2="http://schemas.microsoft.com/office/drawing/2015/06/chart">
            <c:ext xmlns:c16="http://schemas.microsoft.com/office/drawing/2014/chart" uri="{C3380CC4-5D6E-409C-BE32-E72D297353CC}">
              <c16:uniqueId val="{00000000-F1E4-45EB-9AB2-CD31D40F4C6F}"/>
            </c:ext>
          </c:extLst>
        </c:ser>
        <c:dLbls>
          <c:showLegendKey val="0"/>
          <c:showVal val="0"/>
          <c:showCatName val="0"/>
          <c:showSerName val="0"/>
          <c:showPercent val="0"/>
          <c:showBubbleSize val="0"/>
        </c:dLbls>
        <c:gapWidth val="150"/>
        <c:axId val="243796472"/>
        <c:axId val="2437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1E4-45EB-9AB2-CD31D40F4C6F}"/>
            </c:ext>
          </c:extLst>
        </c:ser>
        <c:dLbls>
          <c:showLegendKey val="0"/>
          <c:showVal val="0"/>
          <c:showCatName val="0"/>
          <c:showSerName val="0"/>
          <c:showPercent val="0"/>
          <c:showBubbleSize val="0"/>
        </c:dLbls>
        <c:marker val="1"/>
        <c:smooth val="0"/>
        <c:axId val="243796472"/>
        <c:axId val="243796864"/>
      </c:lineChart>
      <c:dateAx>
        <c:axId val="243796472"/>
        <c:scaling>
          <c:orientation val="minMax"/>
        </c:scaling>
        <c:delete val="1"/>
        <c:axPos val="b"/>
        <c:numFmt formatCode="ge" sourceLinked="1"/>
        <c:majorTickMark val="none"/>
        <c:minorTickMark val="none"/>
        <c:tickLblPos val="none"/>
        <c:crossAx val="243796864"/>
        <c:crosses val="autoZero"/>
        <c:auto val="1"/>
        <c:lblOffset val="100"/>
        <c:baseTimeUnit val="years"/>
      </c:dateAx>
      <c:valAx>
        <c:axId val="2437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9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344.82</c:v>
                </c:pt>
                <c:pt idx="1">
                  <c:v>362.25</c:v>
                </c:pt>
                <c:pt idx="2">
                  <c:v>389.01</c:v>
                </c:pt>
                <c:pt idx="3">
                  <c:v>414.47</c:v>
                </c:pt>
                <c:pt idx="4">
                  <c:v>262.13</c:v>
                </c:pt>
              </c:numCache>
            </c:numRef>
          </c:val>
          <c:extLst xmlns:c16r2="http://schemas.microsoft.com/office/drawing/2015/06/chart">
            <c:ext xmlns:c16="http://schemas.microsoft.com/office/drawing/2014/chart" uri="{C3380CC4-5D6E-409C-BE32-E72D297353CC}">
              <c16:uniqueId val="{00000000-D3B7-47BB-BC2A-3BCAE79279DF}"/>
            </c:ext>
          </c:extLst>
        </c:ser>
        <c:dLbls>
          <c:showLegendKey val="0"/>
          <c:showVal val="0"/>
          <c:showCatName val="0"/>
          <c:showSerName val="0"/>
          <c:showPercent val="0"/>
          <c:showBubbleSize val="0"/>
        </c:dLbls>
        <c:gapWidth val="150"/>
        <c:axId val="243798040"/>
        <c:axId val="2437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3B7-47BB-BC2A-3BCAE79279DF}"/>
            </c:ext>
          </c:extLst>
        </c:ser>
        <c:dLbls>
          <c:showLegendKey val="0"/>
          <c:showVal val="0"/>
          <c:showCatName val="0"/>
          <c:showSerName val="0"/>
          <c:showPercent val="0"/>
          <c:showBubbleSize val="0"/>
        </c:dLbls>
        <c:marker val="1"/>
        <c:smooth val="0"/>
        <c:axId val="243798040"/>
        <c:axId val="243798432"/>
      </c:lineChart>
      <c:dateAx>
        <c:axId val="243798040"/>
        <c:scaling>
          <c:orientation val="minMax"/>
        </c:scaling>
        <c:delete val="1"/>
        <c:axPos val="b"/>
        <c:numFmt formatCode="ge" sourceLinked="1"/>
        <c:majorTickMark val="none"/>
        <c:minorTickMark val="none"/>
        <c:tickLblPos val="none"/>
        <c:crossAx val="243798432"/>
        <c:crosses val="autoZero"/>
        <c:auto val="1"/>
        <c:lblOffset val="100"/>
        <c:baseTimeUnit val="years"/>
      </c:dateAx>
      <c:valAx>
        <c:axId val="2437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9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上富田町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15628</v>
      </c>
      <c r="AM8" s="49"/>
      <c r="AN8" s="49"/>
      <c r="AO8" s="49"/>
      <c r="AP8" s="49"/>
      <c r="AQ8" s="49"/>
      <c r="AR8" s="49"/>
      <c r="AS8" s="49"/>
      <c r="AT8" s="44">
        <f>データ!T6</f>
        <v>57.37</v>
      </c>
      <c r="AU8" s="44"/>
      <c r="AV8" s="44"/>
      <c r="AW8" s="44"/>
      <c r="AX8" s="44"/>
      <c r="AY8" s="44"/>
      <c r="AZ8" s="44"/>
      <c r="BA8" s="44"/>
      <c r="BB8" s="44">
        <f>データ!U6</f>
        <v>272.41000000000003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31.34</v>
      </c>
      <c r="Q10" s="44"/>
      <c r="R10" s="44"/>
      <c r="S10" s="44"/>
      <c r="T10" s="44"/>
      <c r="U10" s="44"/>
      <c r="V10" s="44"/>
      <c r="W10" s="44">
        <f>データ!Q6</f>
        <v>104.33</v>
      </c>
      <c r="X10" s="44"/>
      <c r="Y10" s="44"/>
      <c r="Z10" s="44"/>
      <c r="AA10" s="44"/>
      <c r="AB10" s="44"/>
      <c r="AC10" s="44"/>
      <c r="AD10" s="49">
        <f>データ!R6</f>
        <v>3100</v>
      </c>
      <c r="AE10" s="49"/>
      <c r="AF10" s="49"/>
      <c r="AG10" s="49"/>
      <c r="AH10" s="49"/>
      <c r="AI10" s="49"/>
      <c r="AJ10" s="49"/>
      <c r="AK10" s="2"/>
      <c r="AL10" s="49">
        <f>データ!V6</f>
        <v>4879</v>
      </c>
      <c r="AM10" s="49"/>
      <c r="AN10" s="49"/>
      <c r="AO10" s="49"/>
      <c r="AP10" s="49"/>
      <c r="AQ10" s="49"/>
      <c r="AR10" s="49"/>
      <c r="AS10" s="49"/>
      <c r="AT10" s="44">
        <f>データ!W6</f>
        <v>1.1399999999999999</v>
      </c>
      <c r="AU10" s="44"/>
      <c r="AV10" s="44"/>
      <c r="AW10" s="44"/>
      <c r="AX10" s="44"/>
      <c r="AY10" s="44"/>
      <c r="AZ10" s="44"/>
      <c r="BA10" s="44"/>
      <c r="BB10" s="44">
        <f>データ!X6</f>
        <v>4279.82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126</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KpILWu+BHmWutJqWVzcl88H70NG4N1ykQ6DaDKKHn/lj71PPNPJW51s/9N0zcXYHuF9XBcwnrRJacUNk4Ccx5Q==" saltValue="CnJha3Ad7iqv8/F8zB3o+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304042</v>
      </c>
      <c r="D6" s="32">
        <f t="shared" si="3"/>
        <v>47</v>
      </c>
      <c r="E6" s="32">
        <f t="shared" si="3"/>
        <v>17</v>
      </c>
      <c r="F6" s="32">
        <f t="shared" si="3"/>
        <v>5</v>
      </c>
      <c r="G6" s="32">
        <f t="shared" si="3"/>
        <v>0</v>
      </c>
      <c r="H6" s="32" t="str">
        <f t="shared" si="3"/>
        <v>和歌山県　上富田町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31.34</v>
      </c>
      <c r="Q6" s="33">
        <f t="shared" si="3"/>
        <v>104.33</v>
      </c>
      <c r="R6" s="33">
        <f t="shared" si="3"/>
        <v>3100</v>
      </c>
      <c r="S6" s="33">
        <f t="shared" si="3"/>
        <v>15628</v>
      </c>
      <c r="T6" s="33">
        <f t="shared" si="3"/>
        <v>57.37</v>
      </c>
      <c r="U6" s="33">
        <f t="shared" si="3"/>
        <v>272.41000000000003</v>
      </c>
      <c r="V6" s="33">
        <f t="shared" si="3"/>
        <v>4879</v>
      </c>
      <c r="W6" s="33">
        <f t="shared" si="3"/>
        <v>1.1399999999999999</v>
      </c>
      <c r="X6" s="33">
        <f t="shared" si="3"/>
        <v>4279.82</v>
      </c>
      <c r="Y6" s="34">
        <f>IF(Y7="",NA(),Y7)</f>
        <v>52.45</v>
      </c>
      <c r="Z6" s="34">
        <f t="shared" ref="Z6:AH6" si="4">IF(Z7="",NA(),Z7)</f>
        <v>52.52</v>
      </c>
      <c r="AA6" s="34">
        <f t="shared" si="4"/>
        <v>52.53</v>
      </c>
      <c r="AB6" s="34">
        <f t="shared" si="4"/>
        <v>53</v>
      </c>
      <c r="AC6" s="34">
        <f t="shared" si="4"/>
        <v>57.41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2380.59</v>
      </c>
      <c r="BG6" s="34">
        <f t="shared" ref="BG6:BO6" si="7">IF(BG7="",NA(),BG7)</f>
        <v>2246.1</v>
      </c>
      <c r="BH6" s="34">
        <f t="shared" si="7"/>
        <v>2644.83</v>
      </c>
      <c r="BI6" s="34">
        <f t="shared" si="7"/>
        <v>1641.74</v>
      </c>
      <c r="BJ6" s="34">
        <f t="shared" si="7"/>
        <v>1494.65</v>
      </c>
      <c r="BK6" s="34">
        <f t="shared" si="7"/>
        <v>1126.77</v>
      </c>
      <c r="BL6" s="34">
        <f t="shared" si="7"/>
        <v>1044.8</v>
      </c>
      <c r="BM6" s="34">
        <f t="shared" si="7"/>
        <v>1081.8</v>
      </c>
      <c r="BN6" s="34">
        <f t="shared" si="7"/>
        <v>974.93</v>
      </c>
      <c r="BO6" s="34">
        <f t="shared" si="7"/>
        <v>855.8</v>
      </c>
      <c r="BP6" s="33" t="str">
        <f>IF(BP7="","",IF(BP7="-","【-】","【"&amp;SUBSTITUTE(TEXT(BP7,"#,##0.00"),"-","△")&amp;"】"))</f>
        <v>【814.89】</v>
      </c>
      <c r="BQ6" s="34">
        <f>IF(BQ7="",NA(),BQ7)</f>
        <v>32.96</v>
      </c>
      <c r="BR6" s="34">
        <f t="shared" ref="BR6:BZ6" si="8">IF(BR7="",NA(),BR7)</f>
        <v>32.24</v>
      </c>
      <c r="BS6" s="34">
        <f t="shared" si="8"/>
        <v>37.54</v>
      </c>
      <c r="BT6" s="34">
        <f t="shared" si="8"/>
        <v>39.19</v>
      </c>
      <c r="BU6" s="34">
        <f t="shared" si="8"/>
        <v>61.85</v>
      </c>
      <c r="BV6" s="34">
        <f t="shared" si="8"/>
        <v>50.9</v>
      </c>
      <c r="BW6" s="34">
        <f t="shared" si="8"/>
        <v>50.82</v>
      </c>
      <c r="BX6" s="34">
        <f t="shared" si="8"/>
        <v>52.19</v>
      </c>
      <c r="BY6" s="34">
        <f t="shared" si="8"/>
        <v>55.32</v>
      </c>
      <c r="BZ6" s="34">
        <f t="shared" si="8"/>
        <v>59.8</v>
      </c>
      <c r="CA6" s="33" t="str">
        <f>IF(CA7="","",IF(CA7="-","【-】","【"&amp;SUBSTITUTE(TEXT(CA7,"#,##0.00"),"-","△")&amp;"】"))</f>
        <v>【60.64】</v>
      </c>
      <c r="CB6" s="34">
        <f>IF(CB7="",NA(),CB7)</f>
        <v>344.82</v>
      </c>
      <c r="CC6" s="34">
        <f t="shared" ref="CC6:CK6" si="9">IF(CC7="",NA(),CC7)</f>
        <v>362.25</v>
      </c>
      <c r="CD6" s="34">
        <f t="shared" si="9"/>
        <v>389.01</v>
      </c>
      <c r="CE6" s="34">
        <f t="shared" si="9"/>
        <v>414.47</v>
      </c>
      <c r="CF6" s="34">
        <f t="shared" si="9"/>
        <v>262.13</v>
      </c>
      <c r="CG6" s="34">
        <f t="shared" si="9"/>
        <v>293.27</v>
      </c>
      <c r="CH6" s="34">
        <f t="shared" si="9"/>
        <v>300.52</v>
      </c>
      <c r="CI6" s="34">
        <f t="shared" si="9"/>
        <v>296.14</v>
      </c>
      <c r="CJ6" s="34">
        <f t="shared" si="9"/>
        <v>283.17</v>
      </c>
      <c r="CK6" s="34">
        <f t="shared" si="9"/>
        <v>263.76</v>
      </c>
      <c r="CL6" s="33" t="str">
        <f>IF(CL7="","",IF(CL7="-","【-】","【"&amp;SUBSTITUTE(TEXT(CL7,"#,##0.00"),"-","△")&amp;"】"))</f>
        <v>【255.52】</v>
      </c>
      <c r="CM6" s="34">
        <f>IF(CM7="",NA(),CM7)</f>
        <v>51.47</v>
      </c>
      <c r="CN6" s="34">
        <f t="shared" ref="CN6:CV6" si="10">IF(CN7="",NA(),CN7)</f>
        <v>50.33</v>
      </c>
      <c r="CO6" s="34">
        <f t="shared" si="10"/>
        <v>50.28</v>
      </c>
      <c r="CP6" s="34">
        <f t="shared" si="10"/>
        <v>50.05</v>
      </c>
      <c r="CQ6" s="34">
        <f t="shared" si="10"/>
        <v>50.05</v>
      </c>
      <c r="CR6" s="34">
        <f t="shared" si="10"/>
        <v>53.78</v>
      </c>
      <c r="CS6" s="34">
        <f t="shared" si="10"/>
        <v>53.24</v>
      </c>
      <c r="CT6" s="34">
        <f t="shared" si="10"/>
        <v>52.31</v>
      </c>
      <c r="CU6" s="34">
        <f t="shared" si="10"/>
        <v>60.65</v>
      </c>
      <c r="CV6" s="34">
        <f t="shared" si="10"/>
        <v>51.75</v>
      </c>
      <c r="CW6" s="33" t="str">
        <f>IF(CW7="","",IF(CW7="-","【-】","【"&amp;SUBSTITUTE(TEXT(CW7,"#,##0.00"),"-","△")&amp;"】"))</f>
        <v>【52.49】</v>
      </c>
      <c r="CX6" s="34">
        <f>IF(CX7="",NA(),CX7)</f>
        <v>73.12</v>
      </c>
      <c r="CY6" s="34">
        <f t="shared" ref="CY6:DG6" si="11">IF(CY7="",NA(),CY7)</f>
        <v>73.260000000000005</v>
      </c>
      <c r="CZ6" s="34">
        <f t="shared" si="11"/>
        <v>73.62</v>
      </c>
      <c r="DA6" s="34">
        <f t="shared" si="11"/>
        <v>73.959999999999994</v>
      </c>
      <c r="DB6" s="34">
        <f t="shared" si="11"/>
        <v>74.34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304042</v>
      </c>
      <c r="D7" s="36">
        <v>47</v>
      </c>
      <c r="E7" s="36">
        <v>17</v>
      </c>
      <c r="F7" s="36">
        <v>5</v>
      </c>
      <c r="G7" s="36">
        <v>0</v>
      </c>
      <c r="H7" s="36" t="s">
        <v>111</v>
      </c>
      <c r="I7" s="36" t="s">
        <v>112</v>
      </c>
      <c r="J7" s="36" t="s">
        <v>113</v>
      </c>
      <c r="K7" s="36" t="s">
        <v>114</v>
      </c>
      <c r="L7" s="36" t="s">
        <v>115</v>
      </c>
      <c r="M7" s="36" t="s">
        <v>116</v>
      </c>
      <c r="N7" s="37" t="s">
        <v>117</v>
      </c>
      <c r="O7" s="37" t="s">
        <v>118</v>
      </c>
      <c r="P7" s="37">
        <v>31.34</v>
      </c>
      <c r="Q7" s="37">
        <v>104.33</v>
      </c>
      <c r="R7" s="37">
        <v>3100</v>
      </c>
      <c r="S7" s="37">
        <v>15628</v>
      </c>
      <c r="T7" s="37">
        <v>57.37</v>
      </c>
      <c r="U7" s="37">
        <v>272.41000000000003</v>
      </c>
      <c r="V7" s="37">
        <v>4879</v>
      </c>
      <c r="W7" s="37">
        <v>1.1399999999999999</v>
      </c>
      <c r="X7" s="37">
        <v>4279.82</v>
      </c>
      <c r="Y7" s="37">
        <v>52.45</v>
      </c>
      <c r="Z7" s="37">
        <v>52.52</v>
      </c>
      <c r="AA7" s="37">
        <v>52.53</v>
      </c>
      <c r="AB7" s="37">
        <v>53</v>
      </c>
      <c r="AC7" s="37">
        <v>57.41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2380.59</v>
      </c>
      <c r="BG7" s="37">
        <v>2246.1</v>
      </c>
      <c r="BH7" s="37">
        <v>2644.83</v>
      </c>
      <c r="BI7" s="37">
        <v>1641.74</v>
      </c>
      <c r="BJ7" s="37">
        <v>1494.65</v>
      </c>
      <c r="BK7" s="37">
        <v>1126.77</v>
      </c>
      <c r="BL7" s="37">
        <v>1044.8</v>
      </c>
      <c r="BM7" s="37">
        <v>1081.8</v>
      </c>
      <c r="BN7" s="37">
        <v>974.93</v>
      </c>
      <c r="BO7" s="37">
        <v>855.8</v>
      </c>
      <c r="BP7" s="37">
        <v>814.89</v>
      </c>
      <c r="BQ7" s="37">
        <v>32.96</v>
      </c>
      <c r="BR7" s="37">
        <v>32.24</v>
      </c>
      <c r="BS7" s="37">
        <v>37.54</v>
      </c>
      <c r="BT7" s="37">
        <v>39.19</v>
      </c>
      <c r="BU7" s="37">
        <v>61.85</v>
      </c>
      <c r="BV7" s="37">
        <v>50.9</v>
      </c>
      <c r="BW7" s="37">
        <v>50.82</v>
      </c>
      <c r="BX7" s="37">
        <v>52.19</v>
      </c>
      <c r="BY7" s="37">
        <v>55.32</v>
      </c>
      <c r="BZ7" s="37">
        <v>59.8</v>
      </c>
      <c r="CA7" s="37">
        <v>60.64</v>
      </c>
      <c r="CB7" s="37">
        <v>344.82</v>
      </c>
      <c r="CC7" s="37">
        <v>362.25</v>
      </c>
      <c r="CD7" s="37">
        <v>389.01</v>
      </c>
      <c r="CE7" s="37">
        <v>414.47</v>
      </c>
      <c r="CF7" s="37">
        <v>262.13</v>
      </c>
      <c r="CG7" s="37">
        <v>293.27</v>
      </c>
      <c r="CH7" s="37">
        <v>300.52</v>
      </c>
      <c r="CI7" s="37">
        <v>296.14</v>
      </c>
      <c r="CJ7" s="37">
        <v>283.17</v>
      </c>
      <c r="CK7" s="37">
        <v>263.76</v>
      </c>
      <c r="CL7" s="37">
        <v>255.52</v>
      </c>
      <c r="CM7" s="37">
        <v>51.47</v>
      </c>
      <c r="CN7" s="37">
        <v>50.33</v>
      </c>
      <c r="CO7" s="37">
        <v>50.28</v>
      </c>
      <c r="CP7" s="37">
        <v>50.05</v>
      </c>
      <c r="CQ7" s="37">
        <v>50.05</v>
      </c>
      <c r="CR7" s="37">
        <v>53.78</v>
      </c>
      <c r="CS7" s="37">
        <v>53.24</v>
      </c>
      <c r="CT7" s="37">
        <v>52.31</v>
      </c>
      <c r="CU7" s="37">
        <v>60.65</v>
      </c>
      <c r="CV7" s="37">
        <v>51.75</v>
      </c>
      <c r="CW7" s="37">
        <v>52.49</v>
      </c>
      <c r="CX7" s="37">
        <v>73.12</v>
      </c>
      <c r="CY7" s="37">
        <v>73.260000000000005</v>
      </c>
      <c r="CZ7" s="37">
        <v>73.62</v>
      </c>
      <c r="DA7" s="37">
        <v>73.959999999999994</v>
      </c>
      <c r="DB7" s="37">
        <v>74.34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洋介</cp:lastModifiedBy>
  <cp:lastPrinted>2019-02-20T10:18:06Z</cp:lastPrinted>
  <dcterms:created xsi:type="dcterms:W3CDTF">2018-12-03T09:27:27Z</dcterms:created>
  <dcterms:modified xsi:type="dcterms:W3CDTF">2019-02-20T10:19:14Z</dcterms:modified>
  <cp:category/>
</cp:coreProperties>
</file>