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総務課\財政係\各種調査・検査\平成３０年度調査関係\01財政一般\H31.01.15（公営企業に係る「経営比較分析表」の分析等について）\04_回答\【経営比較分析表】01_水道事業（末端給水）\"/>
    </mc:Choice>
  </mc:AlternateContent>
  <workbookProtection workbookAlgorithmName="SHA-512" workbookHashValue="OYqhkcghy6qCgVTS3Dtjy2HgJXFOK0naoDTaOdCaYObXpCBfGiU65qEpeQ7jgNDHsCjiHJ2/au3lY2Ca5H8ayg==" workbookSaltValue="AuuAY699rV0N6TZL2i5kkg==" workbookSpinCount="100000" lockStructure="1"/>
  <bookViews>
    <workbookView xWindow="0" yWindow="0" windowWidth="23040" windowHeight="87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<sst xmlns="http://schemas.openxmlformats.org/spreadsheetml/2006/main" count="232" uniqueCount="120">
  <si>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</si>
  <si>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</si>
  <si>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</si>
  <si>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</si>
  <si>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</si>
  <si>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</si>
  <si>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</si>
  <si>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</si>
  <si>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</si>
  <si>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</si>
  <si>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</si>
  <si>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</si>
  <si>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</si>
  <si>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</si>
  <si>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</si>
  <si>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</si>
  <si>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</si>
  <si>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</si>
  <si>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</si>
  <si>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</si>
  <si>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</si>
  <si>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</si>
  <si>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</si>
  <si>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</si>
  <si>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</si>
  <si>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</si>
  <si>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</si>
  <si>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</si>
  <si>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</si>
  <si>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</si>
  <si>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</si>
  <si>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</si>
  <si>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</si>
  <si>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</si>
  <si>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</si>
  <si>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</si>
  <si>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</si>
  <si>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</si>
  <si>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</si>
  <si>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</si>
  <si>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</si>
  <si>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</si>
  <si>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</si>
  <si>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</si>
  <si>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</si>
  <si>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</si>
  <si>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</si>
  <si>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</si>
  <si>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</si>
  <si>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</si>
  <si>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</si>
  <si>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</si>
  <si>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</si>
  <si>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</si>
  <si>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</si>
  <si>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</si>
  <si>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</si>
  <si>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</si>
  <si>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</si>
  <si>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</si>
  <si>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</si>
  <si>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</si>
  <si>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</si>
  <si>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</si>
  <si>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</si>
  <si>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</si>
  <si>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</si>
  <si>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</si>
  <si>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</si>
  <si>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</si>
  <si>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</si>
  <si>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</si>
  <si>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</si>
  <si>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</si>
  <si>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</si>
  <si>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</si>
  <si>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</si>
  <si>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</si>
  <si>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</si>
  <si>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</si>
  <si>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</si>
  <si>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</si>
  <si>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</si>
  <si>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</si>
  <si>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</si>
  <si>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</si>
  <si>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</si>
  <si>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</si>
  <si>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</si>
  <si>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</si>
  <si>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</si>
  <si>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</si>
  <si>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</si>
  <si>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</si>
  <si>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</si>
  <si>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</si>
  <si>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</si>
  <si>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</si>
  <si>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</si>
  <si>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</si>
  <si>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</si>
  <si>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</si>
  <si>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</si>
  <si>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</si>
  <si>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</si>
  <si>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白浜町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</si>
  <si>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</si>
  <si>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</si>
  <si>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</si>
  <si>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</si>
  <si>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</si>
  <si>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</si>
  <si>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</si>
  <si>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</si>
  <si>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</si>
  <si>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</si>
  <si>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</si>
  <si>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管路更新率に関しては類似団体の平均値を若干上回っているが低い数値であり、管路経年化率においては平成27、28年度と同水準の平均値より高い数値となっている。
有形固定資産減価償却率についても微増ではあるが年々数値が上昇してきているため、管路だけではなく施設に関しても更新投資が必要である。
</t>
    <rPh sb="0" eb="2">
      <t>カンロ</t>
    </rPh>
    <rPh sb="2" eb="4">
      <t>コウシン</t>
    </rPh>
    <rPh sb="4" eb="5">
      <t>リツ</t>
    </rPh>
    <rPh sb="6" eb="7">
      <t>カン</t>
    </rPh>
    <rPh sb="10" eb="12">
      <t>ルイジ</t>
    </rPh>
    <rPh sb="12" eb="14">
      <t>ダンタイ</t>
    </rPh>
    <rPh sb="15" eb="18">
      <t>ヘイキンチ</t>
    </rPh>
    <rPh sb="19" eb="21">
      <t>ジャッカン</t>
    </rPh>
    <rPh sb="21" eb="23">
      <t>ウワマワ</t>
    </rPh>
    <rPh sb="28" eb="29">
      <t>ヒク</t>
    </rPh>
    <rPh sb="30" eb="32">
      <t>スウチ</t>
    </rPh>
    <rPh sb="36" eb="38">
      <t>カンロ</t>
    </rPh>
    <rPh sb="38" eb="41">
      <t>ケイネンカ</t>
    </rPh>
    <rPh sb="41" eb="42">
      <t>リツ</t>
    </rPh>
    <rPh sb="61" eb="64">
      <t>ヘイキンチ</t>
    </rPh>
    <rPh sb="66" eb="67">
      <t>タカ</t>
    </rPh>
    <rPh sb="68" eb="70">
      <t>スウチ</t>
    </rPh>
    <rPh sb="78" eb="80">
      <t>ユウケイ</t>
    </rPh>
    <rPh sb="80" eb="82">
      <t>コテイ</t>
    </rPh>
    <rPh sb="82" eb="84">
      <t>シサン</t>
    </rPh>
    <rPh sb="84" eb="86">
      <t>ゲンカ</t>
    </rPh>
    <rPh sb="86" eb="88">
      <t>ショウキャク</t>
    </rPh>
    <rPh sb="88" eb="89">
      <t>リツ</t>
    </rPh>
    <rPh sb="94" eb="96">
      <t>ビゾウ</t>
    </rPh>
    <rPh sb="101" eb="103">
      <t>ネンネン</t>
    </rPh>
    <rPh sb="117" eb="119">
      <t>カンロ</t>
    </rPh>
    <rPh sb="125" eb="127">
      <t>シセツ</t>
    </rPh>
    <rPh sb="128" eb="129">
      <t>カン</t>
    </rPh>
    <rPh sb="132" eb="134">
      <t>コウシン</t>
    </rPh>
    <rPh sb="134" eb="136">
      <t>トウシ</t>
    </rPh>
    <rPh sb="137" eb="139">
      <t>ヒツヨウ</t>
    </rPh>
    <phoneticPr fontId="4"/>
  </si>
  <si>
    <t>①経常収支比率
単年度収支が黒字であるため100%以上の数値となっているが、給水収益の減少、費用の増加により年々減少傾向にある
③流動比率
減少傾向であるものの100%を超え、類似団体の平均値を上回っていることから短期的な債務に対する支払い能力は確保できている。
④企業債残高対給水収益比率
平成29年度で借入があったので数値が上昇しているが、類似団体平均値より低い水準で推移している。
⑤料金回収率
類似団体平均値が減少しているが、前年度と同水準を維持できている。
⑥給水原価
類似団体平均値と比較して低い水準を維持している。
⑦施設利用率
類似団体平均値と比較して低水準で推移しているため施設更新時には見直しが必要と思われる。
⑧有収率
昨年度より0.61向上したものの、類似団体の平均値を下回っている。引続き漏水調査の実施、老朽管の更新等により有収率の向上に努めなければならない。</t>
    <rPh sb="1" eb="3">
      <t>ケイジョウ</t>
    </rPh>
    <rPh sb="3" eb="5">
      <t>シュウシ</t>
    </rPh>
    <rPh sb="5" eb="7">
      <t>ヒリツ</t>
    </rPh>
    <rPh sb="8" eb="11">
      <t>タンネンド</t>
    </rPh>
    <rPh sb="11" eb="13">
      <t>シュウシ</t>
    </rPh>
    <rPh sb="14" eb="16">
      <t>クロジ</t>
    </rPh>
    <rPh sb="25" eb="27">
      <t>イジョウ</t>
    </rPh>
    <rPh sb="28" eb="30">
      <t>スウチ</t>
    </rPh>
    <rPh sb="38" eb="40">
      <t>キュウスイ</t>
    </rPh>
    <rPh sb="40" eb="42">
      <t>シュウエキ</t>
    </rPh>
    <rPh sb="43" eb="45">
      <t>ゲンショウ</t>
    </rPh>
    <rPh sb="46" eb="48">
      <t>ヒヨウ</t>
    </rPh>
    <rPh sb="49" eb="51">
      <t>ゾウカ</t>
    </rPh>
    <rPh sb="54" eb="56">
      <t>ネンネン</t>
    </rPh>
    <rPh sb="56" eb="58">
      <t>ゲンショウ</t>
    </rPh>
    <rPh sb="58" eb="60">
      <t>ケイコウ</t>
    </rPh>
    <rPh sb="65" eb="67">
      <t>リュウドウ</t>
    </rPh>
    <rPh sb="67" eb="69">
      <t>ヒリツ</t>
    </rPh>
    <rPh sb="70" eb="72">
      <t>ゲンショウ</t>
    </rPh>
    <rPh sb="72" eb="74">
      <t>ケイコウ</t>
    </rPh>
    <rPh sb="85" eb="86">
      <t>コ</t>
    </rPh>
    <rPh sb="88" eb="90">
      <t>ルイジ</t>
    </rPh>
    <rPh sb="90" eb="92">
      <t>ダンタイ</t>
    </rPh>
    <rPh sb="93" eb="96">
      <t>ヘイキンチ</t>
    </rPh>
    <rPh sb="97" eb="99">
      <t>ウワマワ</t>
    </rPh>
    <rPh sb="107" eb="110">
      <t>タンキテキ</t>
    </rPh>
    <rPh sb="111" eb="113">
      <t>サイム</t>
    </rPh>
    <rPh sb="114" eb="115">
      <t>タイ</t>
    </rPh>
    <rPh sb="117" eb="119">
      <t>シハラ</t>
    </rPh>
    <rPh sb="120" eb="122">
      <t>ノウリョク</t>
    </rPh>
    <rPh sb="123" eb="125">
      <t>カクホ</t>
    </rPh>
    <rPh sb="133" eb="135">
      <t>キギョウ</t>
    </rPh>
    <rPh sb="135" eb="136">
      <t>サイ</t>
    </rPh>
    <rPh sb="136" eb="138">
      <t>ザンダカ</t>
    </rPh>
    <rPh sb="138" eb="139">
      <t>タイ</t>
    </rPh>
    <rPh sb="139" eb="141">
      <t>キュウスイ</t>
    </rPh>
    <rPh sb="141" eb="143">
      <t>シュウエキ</t>
    </rPh>
    <rPh sb="143" eb="145">
      <t>ヒリツ</t>
    </rPh>
    <rPh sb="146" eb="148">
      <t>ヘイセイ</t>
    </rPh>
    <rPh sb="150" eb="152">
      <t>ネンド</t>
    </rPh>
    <rPh sb="153" eb="155">
      <t>カリイ</t>
    </rPh>
    <rPh sb="161" eb="163">
      <t>スウチ</t>
    </rPh>
    <rPh sb="164" eb="166">
      <t>ジョウショウ</t>
    </rPh>
    <rPh sb="172" eb="174">
      <t>ルイジ</t>
    </rPh>
    <rPh sb="174" eb="176">
      <t>ダンタイ</t>
    </rPh>
    <rPh sb="176" eb="179">
      <t>ヘイキンチ</t>
    </rPh>
    <rPh sb="181" eb="182">
      <t>ヒク</t>
    </rPh>
    <rPh sb="183" eb="185">
      <t>スイジュン</t>
    </rPh>
    <rPh sb="186" eb="188">
      <t>スイイ</t>
    </rPh>
    <rPh sb="195" eb="197">
      <t>リョウキン</t>
    </rPh>
    <rPh sb="197" eb="199">
      <t>カイシュウ</t>
    </rPh>
    <rPh sb="199" eb="200">
      <t>リツ</t>
    </rPh>
    <rPh sb="201" eb="203">
      <t>ルイジ</t>
    </rPh>
    <rPh sb="203" eb="205">
      <t>ダンタイ</t>
    </rPh>
    <rPh sb="205" eb="208">
      <t>ヘイキンチ</t>
    </rPh>
    <rPh sb="209" eb="211">
      <t>ゲンショウ</t>
    </rPh>
    <rPh sb="217" eb="220">
      <t>ゼンネンド</t>
    </rPh>
    <rPh sb="221" eb="224">
      <t>ドウスイジュン</t>
    </rPh>
    <rPh sb="225" eb="227">
      <t>イジ</t>
    </rPh>
    <rPh sb="235" eb="237">
      <t>キュウスイ</t>
    </rPh>
    <rPh sb="237" eb="239">
      <t>ゲンカ</t>
    </rPh>
    <rPh sb="240" eb="242">
      <t>ルイジ</t>
    </rPh>
    <rPh sb="242" eb="244">
      <t>ダンタイ</t>
    </rPh>
    <rPh sb="244" eb="247">
      <t>ヘイキンチ</t>
    </rPh>
    <rPh sb="248" eb="250">
      <t>ヒカク</t>
    </rPh>
    <rPh sb="266" eb="268">
      <t>シセツ</t>
    </rPh>
    <rPh sb="268" eb="271">
      <t>リヨウリツ</t>
    </rPh>
    <rPh sb="272" eb="274">
      <t>ルイジ</t>
    </rPh>
    <rPh sb="274" eb="276">
      <t>ダンタイ</t>
    </rPh>
    <rPh sb="276" eb="279">
      <t>ヘイキンチ</t>
    </rPh>
    <rPh sb="280" eb="282">
      <t>ヒカク</t>
    </rPh>
    <rPh sb="284" eb="287">
      <t>テイスイジュン</t>
    </rPh>
    <rPh sb="288" eb="290">
      <t>スイイ</t>
    </rPh>
    <rPh sb="296" eb="298">
      <t>シセツ</t>
    </rPh>
    <rPh sb="298" eb="301">
      <t>コウシンジ</t>
    </rPh>
    <rPh sb="303" eb="305">
      <t>ミナオ</t>
    </rPh>
    <rPh sb="307" eb="309">
      <t>ヒツヨウ</t>
    </rPh>
    <rPh sb="310" eb="311">
      <t>オモ</t>
    </rPh>
    <rPh sb="317" eb="318">
      <t>ユウ</t>
    </rPh>
    <rPh sb="318" eb="319">
      <t>シュウ</t>
    </rPh>
    <rPh sb="319" eb="320">
      <t>リツ</t>
    </rPh>
    <rPh sb="321" eb="324">
      <t>サクネンド</t>
    </rPh>
    <rPh sb="330" eb="332">
      <t>コウジョウ</t>
    </rPh>
    <rPh sb="338" eb="340">
      <t>ルイジ</t>
    </rPh>
    <rPh sb="340" eb="342">
      <t>ダンタイ</t>
    </rPh>
    <rPh sb="343" eb="346">
      <t>ヘイキンチ</t>
    </rPh>
    <rPh sb="347" eb="349">
      <t>シタマワ</t>
    </rPh>
    <rPh sb="354" eb="356">
      <t>ヒキツヅ</t>
    </rPh>
    <rPh sb="357" eb="359">
      <t>ロウスイ</t>
    </rPh>
    <rPh sb="359" eb="361">
      <t>チョウサ</t>
    </rPh>
    <rPh sb="362" eb="364">
      <t>ジッシ</t>
    </rPh>
    <rPh sb="365" eb="367">
      <t>ロウキュウ</t>
    </rPh>
    <rPh sb="367" eb="368">
      <t>カン</t>
    </rPh>
    <rPh sb="369" eb="372">
      <t>コウシントウ</t>
    </rPh>
    <rPh sb="375" eb="376">
      <t>ユウ</t>
    </rPh>
    <rPh sb="376" eb="377">
      <t>シュウ</t>
    </rPh>
    <rPh sb="377" eb="378">
      <t>リツ</t>
    </rPh>
    <rPh sb="379" eb="381">
      <t>コウジョウ</t>
    </rPh>
    <rPh sb="382" eb="383">
      <t>ツト</t>
    </rPh>
    <phoneticPr fontId="4"/>
  </si>
  <si>
    <t>現時点では経営の健全性は概ね確保できているが、給水人口の減少等による給水収益の減少、老朽化施設、管路等の更新による費用の増加など今後厳しい経営環境になると思われる。
今年度において管路更新率は、類似団体平均値まで回復したが管路経年化率は依然として高い水準を維持したままであるため、今まで以上の更新工事、投資が必要となる。
今後も経営の安定、健全性を保つためにも長期的な財源を確保し経営基盤強化に努めたい。</t>
    <rPh sb="0" eb="3">
      <t>ゲンジテン</t>
    </rPh>
    <rPh sb="5" eb="7">
      <t>ケイエイ</t>
    </rPh>
    <rPh sb="8" eb="11">
      <t>ケンゼンセイ</t>
    </rPh>
    <rPh sb="12" eb="13">
      <t>オオム</t>
    </rPh>
    <rPh sb="14" eb="16">
      <t>カクホ</t>
    </rPh>
    <rPh sb="23" eb="25">
      <t>キュウスイ</t>
    </rPh>
    <rPh sb="25" eb="27">
      <t>ジンコウ</t>
    </rPh>
    <rPh sb="28" eb="31">
      <t>ゲンショウトウ</t>
    </rPh>
    <rPh sb="34" eb="36">
      <t>キュウスイ</t>
    </rPh>
    <rPh sb="36" eb="38">
      <t>シュウエキ</t>
    </rPh>
    <rPh sb="39" eb="41">
      <t>ゲンショウ</t>
    </rPh>
    <rPh sb="42" eb="45">
      <t>ロウキュウカ</t>
    </rPh>
    <rPh sb="45" eb="47">
      <t>シセツ</t>
    </rPh>
    <rPh sb="48" eb="51">
      <t>カンロトウ</t>
    </rPh>
    <rPh sb="52" eb="54">
      <t>コウシン</t>
    </rPh>
    <rPh sb="57" eb="59">
      <t>ヒヨウ</t>
    </rPh>
    <rPh sb="60" eb="62">
      <t>ゾウカ</t>
    </rPh>
    <rPh sb="64" eb="66">
      <t>コンゴ</t>
    </rPh>
    <rPh sb="66" eb="67">
      <t>キビ</t>
    </rPh>
    <rPh sb="69" eb="71">
      <t>ケイエイ</t>
    </rPh>
    <rPh sb="71" eb="73">
      <t>カンキョウ</t>
    </rPh>
    <rPh sb="77" eb="78">
      <t>オモ</t>
    </rPh>
    <rPh sb="83" eb="86">
      <t>コンネンド</t>
    </rPh>
    <rPh sb="90" eb="92">
      <t>カンロ</t>
    </rPh>
    <rPh sb="92" eb="94">
      <t>コウシン</t>
    </rPh>
    <rPh sb="94" eb="95">
      <t>リツ</t>
    </rPh>
    <rPh sb="97" eb="99">
      <t>ルイジ</t>
    </rPh>
    <rPh sb="99" eb="101">
      <t>ダンタイ</t>
    </rPh>
    <rPh sb="101" eb="104">
      <t>ヘイキンチ</t>
    </rPh>
    <rPh sb="106" eb="108">
      <t>カイフク</t>
    </rPh>
    <rPh sb="111" eb="113">
      <t>カンロ</t>
    </rPh>
    <rPh sb="113" eb="116">
      <t>ケイネンカ</t>
    </rPh>
    <rPh sb="116" eb="117">
      <t>リツ</t>
    </rPh>
    <rPh sb="118" eb="120">
      <t>イゼン</t>
    </rPh>
    <rPh sb="123" eb="124">
      <t>タカ</t>
    </rPh>
    <rPh sb="125" eb="127">
      <t>スイジュン</t>
    </rPh>
    <rPh sb="128" eb="130">
      <t>イジ</t>
    </rPh>
    <rPh sb="140" eb="141">
      <t>イマ</t>
    </rPh>
    <rPh sb="143" eb="145">
      <t>イジョウ</t>
    </rPh>
    <rPh sb="146" eb="148">
      <t>コウシン</t>
    </rPh>
    <rPh sb="148" eb="150">
      <t>コウジ</t>
    </rPh>
    <rPh sb="151" eb="153">
      <t>トウシ</t>
    </rPh>
    <rPh sb="154" eb="156">
      <t>ヒツヨウ</t>
    </rPh>
    <rPh sb="161" eb="163">
      <t>コンゴ</t>
    </rPh>
    <rPh sb="164" eb="166">
      <t>ケイエイ</t>
    </rPh>
    <rPh sb="167" eb="169">
      <t>アンテイ</t>
    </rPh>
    <rPh sb="170" eb="173">
      <t>ケンゼンセイ</t>
    </rPh>
    <rPh sb="174" eb="175">
      <t>タモ</t>
    </rPh>
    <rPh sb="180" eb="183">
      <t>チョウキテキ</t>
    </rPh>
    <rPh sb="184" eb="186">
      <t>ザイゲン</t>
    </rPh>
    <rPh sb="187" eb="189">
      <t>カクホ</t>
    </rPh>
    <rPh sb="190" eb="192">
      <t>ケイエイ</t>
    </rPh>
    <rPh sb="192" eb="194">
      <t>キバン</t>
    </rPh>
    <rPh sb="194" eb="196">
      <t>キョウカ</t>
    </rPh>
    <rPh sb="197" eb="198">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</si>
</sst>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1.1000000000000001</c:v>
                </c:pt>
                <c:pt idx="1">
                  <c:v>0.2</c:v>
                </c:pt>
                <c:pt idx="2">
                  <c:v>0.53</c:v>
                </c:pt>
                <c:pt idx="3">
                  <c:v>0.28000000000000003</c:v>
                </c:pt>
                <c:pt idx="4">
                  <c:v>0.62</c:v>
                </c:pt>
              </c:numCache>
            </c:numRef>
          </c:val>
          <c:extLst xmlns:c16r2="http://schemas.microsoft.com/office/drawing/2015/06/chart">
            <c:ext xmlns:c16="http://schemas.microsoft.com/office/drawing/2014/chart" uri="{C3380CC4-5D6E-409C-BE32-E72D297353CC}">
              <c16:uniqueId val="{00000000-2A68-4DA9-8E79-EA47D2204537}"/>
            </c:ext>
          </c:extLst>
        </c:ser>
        <c:dLbls>
          <c:showLegendKey val="0"/>
          <c:showVal val="0"/>
          <c:showCatName val="0"/>
          <c:showSerName val="0"/>
          <c:showPercent val="0"/>
          <c:showBubbleSize val="0"/>
        </c:dLbls>
        <c:gapWidth val="150"/>
        <c:axId val="102591688"/>
        <c:axId val="102592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2A68-4DA9-8E79-EA47D2204537}"/>
            </c:ext>
          </c:extLst>
        </c:ser>
        <c:dLbls>
          <c:showLegendKey val="0"/>
          <c:showVal val="0"/>
          <c:showCatName val="0"/>
          <c:showSerName val="0"/>
          <c:showPercent val="0"/>
          <c:showBubbleSize val="0"/>
        </c:dLbls>
        <c:marker val="1"/>
        <c:smooth val="0"/>
        <c:axId val="102591688"/>
        <c:axId val="102592072"/>
      </c:lineChart>
      <c:dateAx>
        <c:axId val="102591688"/>
        <c:scaling>
          <c:orientation val="minMax"/>
        </c:scaling>
        <c:delete val="1"/>
        <c:axPos val="b"/>
        <c:numFmt formatCode="ge" sourceLinked="1"/>
        <c:majorTickMark val="none"/>
        <c:minorTickMark val="none"/>
        <c:tickLblPos val="none"/>
        <c:crossAx val="102592072"/>
        <c:crosses val="autoZero"/>
        <c:auto val="1"/>
        <c:lblOffset val="100"/>
        <c:baseTimeUnit val="years"/>
      </c:dateAx>
      <c:valAx>
        <c:axId val="102592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91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49.12</c:v>
                </c:pt>
                <c:pt idx="1">
                  <c:v>49.65</c:v>
                </c:pt>
                <c:pt idx="2">
                  <c:v>47.33</c:v>
                </c:pt>
                <c:pt idx="3">
                  <c:v>47.57</c:v>
                </c:pt>
                <c:pt idx="4">
                  <c:v>47.83</c:v>
                </c:pt>
              </c:numCache>
            </c:numRef>
          </c:val>
          <c:extLst xmlns:c16r2="http://schemas.microsoft.com/office/drawing/2015/06/chart">
            <c:ext xmlns:c16="http://schemas.microsoft.com/office/drawing/2014/chart" uri="{C3380CC4-5D6E-409C-BE32-E72D297353CC}">
              <c16:uniqueId val="{00000000-8523-40A7-BFAB-BDEB55F12400}"/>
            </c:ext>
          </c:extLst>
        </c:ser>
        <c:dLbls>
          <c:showLegendKey val="0"/>
          <c:showVal val="0"/>
          <c:showCatName val="0"/>
          <c:showSerName val="0"/>
          <c:showPercent val="0"/>
          <c:showBubbleSize val="0"/>
        </c:dLbls>
        <c:gapWidth val="150"/>
        <c:axId val="213522168"/>
        <c:axId val="21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8523-40A7-BFAB-BDEB55F12400}"/>
            </c:ext>
          </c:extLst>
        </c:ser>
        <c:dLbls>
          <c:showLegendKey val="0"/>
          <c:showVal val="0"/>
          <c:showCatName val="0"/>
          <c:showSerName val="0"/>
          <c:showPercent val="0"/>
          <c:showBubbleSize val="0"/>
        </c:dLbls>
        <c:marker val="1"/>
        <c:smooth val="0"/>
        <c:axId val="213522168"/>
        <c:axId val="213522560"/>
      </c:lineChart>
      <c:dateAx>
        <c:axId val="213522168"/>
        <c:scaling>
          <c:orientation val="minMax"/>
        </c:scaling>
        <c:delete val="1"/>
        <c:axPos val="b"/>
        <c:numFmt formatCode="ge" sourceLinked="1"/>
        <c:majorTickMark val="none"/>
        <c:minorTickMark val="none"/>
        <c:tickLblPos val="none"/>
        <c:crossAx val="213522560"/>
        <c:crosses val="autoZero"/>
        <c:auto val="1"/>
        <c:lblOffset val="100"/>
        <c:baseTimeUnit val="years"/>
      </c:dateAx>
      <c:valAx>
        <c:axId val="21352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22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83.03</c:v>
                </c:pt>
                <c:pt idx="1">
                  <c:v>80.53</c:v>
                </c:pt>
                <c:pt idx="2">
                  <c:v>84.87</c:v>
                </c:pt>
                <c:pt idx="3">
                  <c:v>81.28</c:v>
                </c:pt>
                <c:pt idx="4">
                  <c:v>81.89</c:v>
                </c:pt>
              </c:numCache>
            </c:numRef>
          </c:val>
          <c:extLst xmlns:c16r2="http://schemas.microsoft.com/office/drawing/2015/06/chart">
            <c:ext xmlns:c16="http://schemas.microsoft.com/office/drawing/2014/chart" uri="{C3380CC4-5D6E-409C-BE32-E72D297353CC}">
              <c16:uniqueId val="{00000000-F8C4-494C-8BDB-9FA8AD7B4B91}"/>
            </c:ext>
          </c:extLst>
        </c:ser>
        <c:dLbls>
          <c:showLegendKey val="0"/>
          <c:showVal val="0"/>
          <c:showCatName val="0"/>
          <c:showSerName val="0"/>
          <c:showPercent val="0"/>
          <c:showBubbleSize val="0"/>
        </c:dLbls>
        <c:gapWidth val="150"/>
        <c:axId val="213710584"/>
        <c:axId val="21371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F8C4-494C-8BDB-9FA8AD7B4B91}"/>
            </c:ext>
          </c:extLst>
        </c:ser>
        <c:dLbls>
          <c:showLegendKey val="0"/>
          <c:showVal val="0"/>
          <c:showCatName val="0"/>
          <c:showSerName val="0"/>
          <c:showPercent val="0"/>
          <c:showBubbleSize val="0"/>
        </c:dLbls>
        <c:marker val="1"/>
        <c:smooth val="0"/>
        <c:axId val="213710584"/>
        <c:axId val="213710976"/>
      </c:lineChart>
      <c:dateAx>
        <c:axId val="213710584"/>
        <c:scaling>
          <c:orientation val="minMax"/>
        </c:scaling>
        <c:delete val="1"/>
        <c:axPos val="b"/>
        <c:numFmt formatCode="ge" sourceLinked="1"/>
        <c:majorTickMark val="none"/>
        <c:minorTickMark val="none"/>
        <c:tickLblPos val="none"/>
        <c:crossAx val="213710976"/>
        <c:crosses val="autoZero"/>
        <c:auto val="1"/>
        <c:lblOffset val="100"/>
        <c:baseTimeUnit val="years"/>
      </c:dateAx>
      <c:valAx>
        <c:axId val="21371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710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102.83</c:v>
                </c:pt>
                <c:pt idx="1">
                  <c:v>113.9</c:v>
                </c:pt>
                <c:pt idx="2">
                  <c:v>113.61</c:v>
                </c:pt>
                <c:pt idx="3">
                  <c:v>111.44</c:v>
                </c:pt>
                <c:pt idx="4">
                  <c:v>110.15</c:v>
                </c:pt>
              </c:numCache>
            </c:numRef>
          </c:val>
          <c:extLst xmlns:c16r2="http://schemas.microsoft.com/office/drawing/2015/06/chart">
            <c:ext xmlns:c16="http://schemas.microsoft.com/office/drawing/2014/chart" uri="{C3380CC4-5D6E-409C-BE32-E72D297353CC}">
              <c16:uniqueId val="{00000000-36E1-4465-8D75-0C136D53C725}"/>
            </c:ext>
          </c:extLst>
        </c:ser>
        <c:dLbls>
          <c:showLegendKey val="0"/>
          <c:showVal val="0"/>
          <c:showCatName val="0"/>
          <c:showSerName val="0"/>
          <c:showPercent val="0"/>
          <c:showBubbleSize val="0"/>
        </c:dLbls>
        <c:gapWidth val="150"/>
        <c:axId val="213284632"/>
        <c:axId val="213285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36E1-4465-8D75-0C136D53C725}"/>
            </c:ext>
          </c:extLst>
        </c:ser>
        <c:dLbls>
          <c:showLegendKey val="0"/>
          <c:showVal val="0"/>
          <c:showCatName val="0"/>
          <c:showSerName val="0"/>
          <c:showPercent val="0"/>
          <c:showBubbleSize val="0"/>
        </c:dLbls>
        <c:marker val="1"/>
        <c:smooth val="0"/>
        <c:axId val="213284632"/>
        <c:axId val="213285016"/>
      </c:lineChart>
      <c:dateAx>
        <c:axId val="213284632"/>
        <c:scaling>
          <c:orientation val="minMax"/>
        </c:scaling>
        <c:delete val="1"/>
        <c:axPos val="b"/>
        <c:numFmt formatCode="ge" sourceLinked="1"/>
        <c:majorTickMark val="none"/>
        <c:minorTickMark val="none"/>
        <c:tickLblPos val="none"/>
        <c:crossAx val="213285016"/>
        <c:crosses val="autoZero"/>
        <c:auto val="1"/>
        <c:lblOffset val="100"/>
        <c:baseTimeUnit val="years"/>
      </c:dateAx>
      <c:valAx>
        <c:axId val="213285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3284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49.24</c:v>
                </c:pt>
                <c:pt idx="1">
                  <c:v>51.27</c:v>
                </c:pt>
                <c:pt idx="2">
                  <c:v>53.02</c:v>
                </c:pt>
                <c:pt idx="3">
                  <c:v>54.69</c:v>
                </c:pt>
                <c:pt idx="4">
                  <c:v>56.39</c:v>
                </c:pt>
              </c:numCache>
            </c:numRef>
          </c:val>
          <c:extLst xmlns:c16r2="http://schemas.microsoft.com/office/drawing/2015/06/chart">
            <c:ext xmlns:c16="http://schemas.microsoft.com/office/drawing/2014/chart" uri="{C3380CC4-5D6E-409C-BE32-E72D297353CC}">
              <c16:uniqueId val="{00000000-BD41-4599-81AE-9985AFD49C0E}"/>
            </c:ext>
          </c:extLst>
        </c:ser>
        <c:dLbls>
          <c:showLegendKey val="0"/>
          <c:showVal val="0"/>
          <c:showCatName val="0"/>
          <c:showSerName val="0"/>
          <c:showPercent val="0"/>
          <c:showBubbleSize val="0"/>
        </c:dLbls>
        <c:gapWidth val="150"/>
        <c:axId val="213579352"/>
        <c:axId val="213579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BD41-4599-81AE-9985AFD49C0E}"/>
            </c:ext>
          </c:extLst>
        </c:ser>
        <c:dLbls>
          <c:showLegendKey val="0"/>
          <c:showVal val="0"/>
          <c:showCatName val="0"/>
          <c:showSerName val="0"/>
          <c:showPercent val="0"/>
          <c:showBubbleSize val="0"/>
        </c:dLbls>
        <c:marker val="1"/>
        <c:smooth val="0"/>
        <c:axId val="213579352"/>
        <c:axId val="213579736"/>
      </c:lineChart>
      <c:dateAx>
        <c:axId val="213579352"/>
        <c:scaling>
          <c:orientation val="minMax"/>
        </c:scaling>
        <c:delete val="1"/>
        <c:axPos val="b"/>
        <c:numFmt formatCode="ge" sourceLinked="1"/>
        <c:majorTickMark val="none"/>
        <c:minorTickMark val="none"/>
        <c:tickLblPos val="none"/>
        <c:crossAx val="213579736"/>
        <c:crosses val="autoZero"/>
        <c:auto val="1"/>
        <c:lblOffset val="100"/>
        <c:baseTimeUnit val="years"/>
      </c:dateAx>
      <c:valAx>
        <c:axId val="213579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79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17.61</c:v>
                </c:pt>
                <c:pt idx="1">
                  <c:v>18.12</c:v>
                </c:pt>
                <c:pt idx="2">
                  <c:v>30.95</c:v>
                </c:pt>
                <c:pt idx="3">
                  <c:v>30.94</c:v>
                </c:pt>
                <c:pt idx="4">
                  <c:v>31.66</c:v>
                </c:pt>
              </c:numCache>
            </c:numRef>
          </c:val>
          <c:extLst xmlns:c16r2="http://schemas.microsoft.com/office/drawing/2015/06/chart">
            <c:ext xmlns:c16="http://schemas.microsoft.com/office/drawing/2014/chart" uri="{C3380CC4-5D6E-409C-BE32-E72D297353CC}">
              <c16:uniqueId val="{00000000-6D1E-434E-BBD3-7C9D52B3658F}"/>
            </c:ext>
          </c:extLst>
        </c:ser>
        <c:dLbls>
          <c:showLegendKey val="0"/>
          <c:showVal val="0"/>
          <c:showCatName val="0"/>
          <c:showSerName val="0"/>
          <c:showPercent val="0"/>
          <c:showBubbleSize val="0"/>
        </c:dLbls>
        <c:gapWidth val="150"/>
        <c:axId val="213618096"/>
        <c:axId val="213618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6D1E-434E-BBD3-7C9D52B3658F}"/>
            </c:ext>
          </c:extLst>
        </c:ser>
        <c:dLbls>
          <c:showLegendKey val="0"/>
          <c:showVal val="0"/>
          <c:showCatName val="0"/>
          <c:showSerName val="0"/>
          <c:showPercent val="0"/>
          <c:showBubbleSize val="0"/>
        </c:dLbls>
        <c:marker val="1"/>
        <c:smooth val="0"/>
        <c:axId val="213618096"/>
        <c:axId val="213618504"/>
      </c:lineChart>
      <c:dateAx>
        <c:axId val="213618096"/>
        <c:scaling>
          <c:orientation val="minMax"/>
        </c:scaling>
        <c:delete val="1"/>
        <c:axPos val="b"/>
        <c:numFmt formatCode="ge" sourceLinked="1"/>
        <c:majorTickMark val="none"/>
        <c:minorTickMark val="none"/>
        <c:tickLblPos val="none"/>
        <c:crossAx val="213618504"/>
        <c:crosses val="autoZero"/>
        <c:auto val="1"/>
        <c:lblOffset val="100"/>
        <c:baseTimeUnit val="years"/>
      </c:dateAx>
      <c:valAx>
        <c:axId val="213618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61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36B-43F0-8EBA-BA8D1F1CEFFF}"/>
            </c:ext>
          </c:extLst>
        </c:ser>
        <c:dLbls>
          <c:showLegendKey val="0"/>
          <c:showVal val="0"/>
          <c:showCatName val="0"/>
          <c:showSerName val="0"/>
          <c:showPercent val="0"/>
          <c:showBubbleSize val="0"/>
        </c:dLbls>
        <c:gapWidth val="150"/>
        <c:axId val="213619680"/>
        <c:axId val="213620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636B-43F0-8EBA-BA8D1F1CEFFF}"/>
            </c:ext>
          </c:extLst>
        </c:ser>
        <c:dLbls>
          <c:showLegendKey val="0"/>
          <c:showVal val="0"/>
          <c:showCatName val="0"/>
          <c:showSerName val="0"/>
          <c:showPercent val="0"/>
          <c:showBubbleSize val="0"/>
        </c:dLbls>
        <c:marker val="1"/>
        <c:smooth val="0"/>
        <c:axId val="213619680"/>
        <c:axId val="213620072"/>
      </c:lineChart>
      <c:dateAx>
        <c:axId val="213619680"/>
        <c:scaling>
          <c:orientation val="minMax"/>
        </c:scaling>
        <c:delete val="1"/>
        <c:axPos val="b"/>
        <c:numFmt formatCode="ge" sourceLinked="1"/>
        <c:majorTickMark val="none"/>
        <c:minorTickMark val="none"/>
        <c:tickLblPos val="none"/>
        <c:crossAx val="213620072"/>
        <c:crosses val="autoZero"/>
        <c:auto val="1"/>
        <c:lblOffset val="100"/>
        <c:baseTimeUnit val="years"/>
      </c:dateAx>
      <c:valAx>
        <c:axId val="213620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361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3623.17</c:v>
                </c:pt>
                <c:pt idx="1">
                  <c:v>1107.47</c:v>
                </c:pt>
                <c:pt idx="2">
                  <c:v>1046.27</c:v>
                </c:pt>
                <c:pt idx="3">
                  <c:v>968.99</c:v>
                </c:pt>
                <c:pt idx="4">
                  <c:v>960.29</c:v>
                </c:pt>
              </c:numCache>
            </c:numRef>
          </c:val>
          <c:extLst xmlns:c16r2="http://schemas.microsoft.com/office/drawing/2015/06/chart">
            <c:ext xmlns:c16="http://schemas.microsoft.com/office/drawing/2014/chart" uri="{C3380CC4-5D6E-409C-BE32-E72D297353CC}">
              <c16:uniqueId val="{00000000-979B-4B08-A217-BBA160584308}"/>
            </c:ext>
          </c:extLst>
        </c:ser>
        <c:dLbls>
          <c:showLegendKey val="0"/>
          <c:showVal val="0"/>
          <c:showCatName val="0"/>
          <c:showSerName val="0"/>
          <c:showPercent val="0"/>
          <c:showBubbleSize val="0"/>
        </c:dLbls>
        <c:gapWidth val="150"/>
        <c:axId val="213621248"/>
        <c:axId val="213621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979B-4B08-A217-BBA160584308}"/>
            </c:ext>
          </c:extLst>
        </c:ser>
        <c:dLbls>
          <c:showLegendKey val="0"/>
          <c:showVal val="0"/>
          <c:showCatName val="0"/>
          <c:showSerName val="0"/>
          <c:showPercent val="0"/>
          <c:showBubbleSize val="0"/>
        </c:dLbls>
        <c:marker val="1"/>
        <c:smooth val="0"/>
        <c:axId val="213621248"/>
        <c:axId val="213621640"/>
      </c:lineChart>
      <c:dateAx>
        <c:axId val="213621248"/>
        <c:scaling>
          <c:orientation val="minMax"/>
        </c:scaling>
        <c:delete val="1"/>
        <c:axPos val="b"/>
        <c:numFmt formatCode="ge" sourceLinked="1"/>
        <c:majorTickMark val="none"/>
        <c:minorTickMark val="none"/>
        <c:tickLblPos val="none"/>
        <c:crossAx val="213621640"/>
        <c:crosses val="autoZero"/>
        <c:auto val="1"/>
        <c:lblOffset val="100"/>
        <c:baseTimeUnit val="years"/>
      </c:dateAx>
      <c:valAx>
        <c:axId val="213621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362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279.87</c:v>
                </c:pt>
                <c:pt idx="1">
                  <c:v>255.33</c:v>
                </c:pt>
                <c:pt idx="2">
                  <c:v>232.82</c:v>
                </c:pt>
                <c:pt idx="3">
                  <c:v>218.97</c:v>
                </c:pt>
                <c:pt idx="4">
                  <c:v>244.73</c:v>
                </c:pt>
              </c:numCache>
            </c:numRef>
          </c:val>
          <c:extLst xmlns:c16r2="http://schemas.microsoft.com/office/drawing/2015/06/chart">
            <c:ext xmlns:c16="http://schemas.microsoft.com/office/drawing/2014/chart" uri="{C3380CC4-5D6E-409C-BE32-E72D297353CC}">
              <c16:uniqueId val="{00000000-F7FD-48E3-9FC8-EAB848CA41A6}"/>
            </c:ext>
          </c:extLst>
        </c:ser>
        <c:dLbls>
          <c:showLegendKey val="0"/>
          <c:showVal val="0"/>
          <c:showCatName val="0"/>
          <c:showSerName val="0"/>
          <c:showPercent val="0"/>
          <c:showBubbleSize val="0"/>
        </c:dLbls>
        <c:gapWidth val="150"/>
        <c:axId val="213338184"/>
        <c:axId val="21333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F7FD-48E3-9FC8-EAB848CA41A6}"/>
            </c:ext>
          </c:extLst>
        </c:ser>
        <c:dLbls>
          <c:showLegendKey val="0"/>
          <c:showVal val="0"/>
          <c:showCatName val="0"/>
          <c:showSerName val="0"/>
          <c:showPercent val="0"/>
          <c:showBubbleSize val="0"/>
        </c:dLbls>
        <c:marker val="1"/>
        <c:smooth val="0"/>
        <c:axId val="213338184"/>
        <c:axId val="213338576"/>
      </c:lineChart>
      <c:dateAx>
        <c:axId val="213338184"/>
        <c:scaling>
          <c:orientation val="minMax"/>
        </c:scaling>
        <c:delete val="1"/>
        <c:axPos val="b"/>
        <c:numFmt formatCode="ge" sourceLinked="1"/>
        <c:majorTickMark val="none"/>
        <c:minorTickMark val="none"/>
        <c:tickLblPos val="none"/>
        <c:crossAx val="213338576"/>
        <c:crosses val="autoZero"/>
        <c:auto val="1"/>
        <c:lblOffset val="100"/>
        <c:baseTimeUnit val="years"/>
      </c:dateAx>
      <c:valAx>
        <c:axId val="213338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333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92.85</c:v>
                </c:pt>
                <c:pt idx="1">
                  <c:v>105.64</c:v>
                </c:pt>
                <c:pt idx="2">
                  <c:v>106.21</c:v>
                </c:pt>
                <c:pt idx="3">
                  <c:v>102.83</c:v>
                </c:pt>
                <c:pt idx="4">
                  <c:v>103.32</c:v>
                </c:pt>
              </c:numCache>
            </c:numRef>
          </c:val>
          <c:extLst xmlns:c16r2="http://schemas.microsoft.com/office/drawing/2015/06/chart">
            <c:ext xmlns:c16="http://schemas.microsoft.com/office/drawing/2014/chart" uri="{C3380CC4-5D6E-409C-BE32-E72D297353CC}">
              <c16:uniqueId val="{00000000-724A-4460-9971-6C6EC398F78D}"/>
            </c:ext>
          </c:extLst>
        </c:ser>
        <c:dLbls>
          <c:showLegendKey val="0"/>
          <c:showVal val="0"/>
          <c:showCatName val="0"/>
          <c:showSerName val="0"/>
          <c:showPercent val="0"/>
          <c:showBubbleSize val="0"/>
        </c:dLbls>
        <c:gapWidth val="150"/>
        <c:axId val="213519032"/>
        <c:axId val="21351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724A-4460-9971-6C6EC398F78D}"/>
            </c:ext>
          </c:extLst>
        </c:ser>
        <c:dLbls>
          <c:showLegendKey val="0"/>
          <c:showVal val="0"/>
          <c:showCatName val="0"/>
          <c:showSerName val="0"/>
          <c:showPercent val="0"/>
          <c:showBubbleSize val="0"/>
        </c:dLbls>
        <c:marker val="1"/>
        <c:smooth val="0"/>
        <c:axId val="213519032"/>
        <c:axId val="213519424"/>
      </c:lineChart>
      <c:dateAx>
        <c:axId val="213519032"/>
        <c:scaling>
          <c:orientation val="minMax"/>
        </c:scaling>
        <c:delete val="1"/>
        <c:axPos val="b"/>
        <c:numFmt formatCode="ge" sourceLinked="1"/>
        <c:majorTickMark val="none"/>
        <c:minorTickMark val="none"/>
        <c:tickLblPos val="none"/>
        <c:crossAx val="213519424"/>
        <c:crosses val="autoZero"/>
        <c:auto val="1"/>
        <c:lblOffset val="100"/>
        <c:baseTimeUnit val="years"/>
      </c:dateAx>
      <c:valAx>
        <c:axId val="21351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1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56.97</c:v>
                </c:pt>
                <c:pt idx="1">
                  <c:v>51.53</c:v>
                </c:pt>
                <c:pt idx="2">
                  <c:v>50.84</c:v>
                </c:pt>
                <c:pt idx="3">
                  <c:v>52.5</c:v>
                </c:pt>
                <c:pt idx="4">
                  <c:v>52.83</c:v>
                </c:pt>
              </c:numCache>
            </c:numRef>
          </c:val>
          <c:extLst xmlns:c16r2="http://schemas.microsoft.com/office/drawing/2015/06/chart">
            <c:ext xmlns:c16="http://schemas.microsoft.com/office/drawing/2014/chart" uri="{C3380CC4-5D6E-409C-BE32-E72D297353CC}">
              <c16:uniqueId val="{00000000-7C77-431B-8A0B-D20ECC181DBD}"/>
            </c:ext>
          </c:extLst>
        </c:ser>
        <c:dLbls>
          <c:showLegendKey val="0"/>
          <c:showVal val="0"/>
          <c:showCatName val="0"/>
          <c:showSerName val="0"/>
          <c:showPercent val="0"/>
          <c:showBubbleSize val="0"/>
        </c:dLbls>
        <c:gapWidth val="150"/>
        <c:axId val="213520600"/>
        <c:axId val="21352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7C77-431B-8A0B-D20ECC181DBD}"/>
            </c:ext>
          </c:extLst>
        </c:ser>
        <c:dLbls>
          <c:showLegendKey val="0"/>
          <c:showVal val="0"/>
          <c:showCatName val="0"/>
          <c:showSerName val="0"/>
          <c:showPercent val="0"/>
          <c:showBubbleSize val="0"/>
        </c:dLbls>
        <c:marker val="1"/>
        <c:smooth val="0"/>
        <c:axId val="213520600"/>
        <c:axId val="213520992"/>
      </c:lineChart>
      <c:dateAx>
        <c:axId val="213520600"/>
        <c:scaling>
          <c:orientation val="minMax"/>
        </c:scaling>
        <c:delete val="1"/>
        <c:axPos val="b"/>
        <c:numFmt formatCode="ge" sourceLinked="1"/>
        <c:majorTickMark val="none"/>
        <c:minorTickMark val="none"/>
        <c:tickLblPos val="none"/>
        <c:crossAx val="213520992"/>
        <c:crosses val="autoZero"/>
        <c:auto val="1"/>
        <c:lblOffset val="100"/>
        <c:baseTimeUnit val="years"/>
      </c:dateAx>
      <c:valAx>
        <c:axId val="21352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20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白浜町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21806</v>
      </c>
      <c r="AM8" s="59"/>
      <c r="AN8" s="59"/>
      <c r="AO8" s="59"/>
      <c r="AP8" s="59"/>
      <c r="AQ8" s="59"/>
      <c r="AR8" s="59"/>
      <c r="AS8" s="59"/>
      <c r="AT8" s="50">
        <f>データ!$S$6</f>
        <v>200.98</v>
      </c>
      <c r="AU8" s="51"/>
      <c r="AV8" s="51"/>
      <c r="AW8" s="51"/>
      <c r="AX8" s="51"/>
      <c r="AY8" s="51"/>
      <c r="AZ8" s="51"/>
      <c r="BA8" s="51"/>
      <c r="BB8" s="52">
        <f>データ!$T$6</f>
        <v>108.5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78</v>
      </c>
      <c r="J10" s="51"/>
      <c r="K10" s="51"/>
      <c r="L10" s="51"/>
      <c r="M10" s="51"/>
      <c r="N10" s="51"/>
      <c r="O10" s="62"/>
      <c r="P10" s="52">
        <f>データ!$P$6</f>
        <v>94.51</v>
      </c>
      <c r="Q10" s="52"/>
      <c r="R10" s="52"/>
      <c r="S10" s="52"/>
      <c r="T10" s="52"/>
      <c r="U10" s="52"/>
      <c r="V10" s="52"/>
      <c r="W10" s="59">
        <f>データ!$Q$6</f>
        <v>1070</v>
      </c>
      <c r="X10" s="59"/>
      <c r="Y10" s="59"/>
      <c r="Z10" s="59"/>
      <c r="AA10" s="59"/>
      <c r="AB10" s="59"/>
      <c r="AC10" s="59"/>
      <c r="AD10" s="2"/>
      <c r="AE10" s="2"/>
      <c r="AF10" s="2"/>
      <c r="AG10" s="2"/>
      <c r="AH10" s="4"/>
      <c r="AI10" s="4"/>
      <c r="AJ10" s="4"/>
      <c r="AK10" s="4"/>
      <c r="AL10" s="59">
        <f>データ!$U$6</f>
        <v>20530</v>
      </c>
      <c r="AM10" s="59"/>
      <c r="AN10" s="59"/>
      <c r="AO10" s="59"/>
      <c r="AP10" s="59"/>
      <c r="AQ10" s="59"/>
      <c r="AR10" s="59"/>
      <c r="AS10" s="59"/>
      <c r="AT10" s="50">
        <f>データ!$V$6</f>
        <v>41.95</v>
      </c>
      <c r="AU10" s="51"/>
      <c r="AV10" s="51"/>
      <c r="AW10" s="51"/>
      <c r="AX10" s="51"/>
      <c r="AY10" s="51"/>
      <c r="AZ10" s="51"/>
      <c r="BA10" s="51"/>
      <c r="BB10" s="52">
        <f>データ!$W$6</f>
        <v>489.39</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qPC/37NqEy2aFXuRpQja8671ALFnLQg2OoxDMyG9W9SSTEyog9WDoQrb1LNF8mBEHv4TIUK+9yA/8b/0wcPFXg==" saltValue="0ezJApYK+F4Yu3S9gZH7B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304018</v>
      </c>
      <c r="D6" s="33">
        <f t="shared" si="3"/>
        <v>46</v>
      </c>
      <c r="E6" s="33">
        <f t="shared" si="3"/>
        <v>1</v>
      </c>
      <c r="F6" s="33">
        <f t="shared" si="3"/>
        <v>0</v>
      </c>
      <c r="G6" s="33">
        <f t="shared" si="3"/>
        <v>1</v>
      </c>
      <c r="H6" s="33" t="str">
        <f t="shared" si="3"/>
        <v>和歌山県　白浜町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78</v>
      </c>
      <c r="P6" s="34">
        <f t="shared" si="3"/>
        <v>94.51</v>
      </c>
      <c r="Q6" s="34">
        <f t="shared" si="3"/>
        <v>1070</v>
      </c>
      <c r="R6" s="34">
        <f t="shared" si="3"/>
        <v>21806</v>
      </c>
      <c r="S6" s="34">
        <f t="shared" si="3"/>
        <v>200.98</v>
      </c>
      <c r="T6" s="34">
        <f t="shared" si="3"/>
        <v>108.5</v>
      </c>
      <c r="U6" s="34">
        <f t="shared" si="3"/>
        <v>20530</v>
      </c>
      <c r="V6" s="34">
        <f t="shared" si="3"/>
        <v>41.95</v>
      </c>
      <c r="W6" s="34">
        <f t="shared" si="3"/>
        <v>489.39</v>
      </c>
      <c r="X6" s="35">
        <f>IF(X7="",NA(),X7)</f>
        <v>102.83</v>
      </c>
      <c r="Y6" s="35">
        <f t="shared" ref="Y6:AG6" si="4">IF(Y7="",NA(),Y7)</f>
        <v>113.9</v>
      </c>
      <c r="Z6" s="35">
        <f t="shared" si="4"/>
        <v>113.61</v>
      </c>
      <c r="AA6" s="35">
        <f t="shared" si="4"/>
        <v>111.44</v>
      </c>
      <c r="AB6" s="35">
        <f t="shared" si="4"/>
        <v>110.15</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3623.17</v>
      </c>
      <c r="AU6" s="35">
        <f t="shared" ref="AU6:BC6" si="6">IF(AU7="",NA(),AU7)</f>
        <v>1107.47</v>
      </c>
      <c r="AV6" s="35">
        <f t="shared" si="6"/>
        <v>1046.27</v>
      </c>
      <c r="AW6" s="35">
        <f t="shared" si="6"/>
        <v>968.99</v>
      </c>
      <c r="AX6" s="35">
        <f t="shared" si="6"/>
        <v>960.29</v>
      </c>
      <c r="AY6" s="35">
        <f t="shared" si="6"/>
        <v>963.24</v>
      </c>
      <c r="AZ6" s="35">
        <f t="shared" si="6"/>
        <v>381.53</v>
      </c>
      <c r="BA6" s="35">
        <f t="shared" si="6"/>
        <v>391.54</v>
      </c>
      <c r="BB6" s="35">
        <f t="shared" si="6"/>
        <v>384.34</v>
      </c>
      <c r="BC6" s="35">
        <f t="shared" si="6"/>
        <v>359.47</v>
      </c>
      <c r="BD6" s="34" t="str">
        <f>IF(BD7="","",IF(BD7="-","【-】","【"&amp;SUBSTITUTE(TEXT(BD7,"#,##0.00"),"-","△")&amp;"】"))</f>
        <v>【264.34】</v>
      </c>
      <c r="BE6" s="35">
        <f>IF(BE7="",NA(),BE7)</f>
        <v>279.87</v>
      </c>
      <c r="BF6" s="35">
        <f t="shared" ref="BF6:BN6" si="7">IF(BF7="",NA(),BF7)</f>
        <v>255.33</v>
      </c>
      <c r="BG6" s="35">
        <f t="shared" si="7"/>
        <v>232.82</v>
      </c>
      <c r="BH6" s="35">
        <f t="shared" si="7"/>
        <v>218.97</v>
      </c>
      <c r="BI6" s="35">
        <f t="shared" si="7"/>
        <v>244.73</v>
      </c>
      <c r="BJ6" s="35">
        <f t="shared" si="7"/>
        <v>400.38</v>
      </c>
      <c r="BK6" s="35">
        <f t="shared" si="7"/>
        <v>393.27</v>
      </c>
      <c r="BL6" s="35">
        <f t="shared" si="7"/>
        <v>386.97</v>
      </c>
      <c r="BM6" s="35">
        <f t="shared" si="7"/>
        <v>380.58</v>
      </c>
      <c r="BN6" s="35">
        <f t="shared" si="7"/>
        <v>401.79</v>
      </c>
      <c r="BO6" s="34" t="str">
        <f>IF(BO7="","",IF(BO7="-","【-】","【"&amp;SUBSTITUTE(TEXT(BO7,"#,##0.00"),"-","△")&amp;"】"))</f>
        <v>【274.27】</v>
      </c>
      <c r="BP6" s="35">
        <f>IF(BP7="",NA(),BP7)</f>
        <v>92.85</v>
      </c>
      <c r="BQ6" s="35">
        <f t="shared" ref="BQ6:BY6" si="8">IF(BQ7="",NA(),BQ7)</f>
        <v>105.64</v>
      </c>
      <c r="BR6" s="35">
        <f t="shared" si="8"/>
        <v>106.21</v>
      </c>
      <c r="BS6" s="35">
        <f t="shared" si="8"/>
        <v>102.83</v>
      </c>
      <c r="BT6" s="35">
        <f t="shared" si="8"/>
        <v>103.32</v>
      </c>
      <c r="BU6" s="35">
        <f t="shared" si="8"/>
        <v>96.56</v>
      </c>
      <c r="BV6" s="35">
        <f t="shared" si="8"/>
        <v>100.47</v>
      </c>
      <c r="BW6" s="35">
        <f t="shared" si="8"/>
        <v>101.72</v>
      </c>
      <c r="BX6" s="35">
        <f t="shared" si="8"/>
        <v>102.38</v>
      </c>
      <c r="BY6" s="35">
        <f t="shared" si="8"/>
        <v>100.12</v>
      </c>
      <c r="BZ6" s="34" t="str">
        <f>IF(BZ7="","",IF(BZ7="-","【-】","【"&amp;SUBSTITUTE(TEXT(BZ7,"#,##0.00"),"-","△")&amp;"】"))</f>
        <v>【104.36】</v>
      </c>
      <c r="CA6" s="35">
        <f>IF(CA7="",NA(),CA7)</f>
        <v>56.97</v>
      </c>
      <c r="CB6" s="35">
        <f t="shared" ref="CB6:CJ6" si="9">IF(CB7="",NA(),CB7)</f>
        <v>51.53</v>
      </c>
      <c r="CC6" s="35">
        <f t="shared" si="9"/>
        <v>50.84</v>
      </c>
      <c r="CD6" s="35">
        <f t="shared" si="9"/>
        <v>52.5</v>
      </c>
      <c r="CE6" s="35">
        <f t="shared" si="9"/>
        <v>52.83</v>
      </c>
      <c r="CF6" s="35">
        <f t="shared" si="9"/>
        <v>177.14</v>
      </c>
      <c r="CG6" s="35">
        <f t="shared" si="9"/>
        <v>169.82</v>
      </c>
      <c r="CH6" s="35">
        <f t="shared" si="9"/>
        <v>168.2</v>
      </c>
      <c r="CI6" s="35">
        <f t="shared" si="9"/>
        <v>168.67</v>
      </c>
      <c r="CJ6" s="35">
        <f t="shared" si="9"/>
        <v>174.97</v>
      </c>
      <c r="CK6" s="34" t="str">
        <f>IF(CK7="","",IF(CK7="-","【-】","【"&amp;SUBSTITUTE(TEXT(CK7,"#,##0.00"),"-","△")&amp;"】"))</f>
        <v>【165.71】</v>
      </c>
      <c r="CL6" s="35">
        <f>IF(CL7="",NA(),CL7)</f>
        <v>49.12</v>
      </c>
      <c r="CM6" s="35">
        <f t="shared" ref="CM6:CU6" si="10">IF(CM7="",NA(),CM7)</f>
        <v>49.65</v>
      </c>
      <c r="CN6" s="35">
        <f t="shared" si="10"/>
        <v>47.33</v>
      </c>
      <c r="CO6" s="35">
        <f t="shared" si="10"/>
        <v>47.57</v>
      </c>
      <c r="CP6" s="35">
        <f t="shared" si="10"/>
        <v>47.83</v>
      </c>
      <c r="CQ6" s="35">
        <f t="shared" si="10"/>
        <v>55.64</v>
      </c>
      <c r="CR6" s="35">
        <f t="shared" si="10"/>
        <v>55.13</v>
      </c>
      <c r="CS6" s="35">
        <f t="shared" si="10"/>
        <v>54.77</v>
      </c>
      <c r="CT6" s="35">
        <f t="shared" si="10"/>
        <v>54.92</v>
      </c>
      <c r="CU6" s="35">
        <f t="shared" si="10"/>
        <v>55.63</v>
      </c>
      <c r="CV6" s="34" t="str">
        <f>IF(CV7="","",IF(CV7="-","【-】","【"&amp;SUBSTITUTE(TEXT(CV7,"#,##0.00"),"-","△")&amp;"】"))</f>
        <v>【60.41】</v>
      </c>
      <c r="CW6" s="35">
        <f>IF(CW7="",NA(),CW7)</f>
        <v>83.03</v>
      </c>
      <c r="CX6" s="35">
        <f t="shared" ref="CX6:DF6" si="11">IF(CX7="",NA(),CX7)</f>
        <v>80.53</v>
      </c>
      <c r="CY6" s="35">
        <f t="shared" si="11"/>
        <v>84.87</v>
      </c>
      <c r="CZ6" s="35">
        <f t="shared" si="11"/>
        <v>81.28</v>
      </c>
      <c r="DA6" s="35">
        <f t="shared" si="11"/>
        <v>81.89</v>
      </c>
      <c r="DB6" s="35">
        <f t="shared" si="11"/>
        <v>83.09</v>
      </c>
      <c r="DC6" s="35">
        <f t="shared" si="11"/>
        <v>83</v>
      </c>
      <c r="DD6" s="35">
        <f t="shared" si="11"/>
        <v>82.89</v>
      </c>
      <c r="DE6" s="35">
        <f t="shared" si="11"/>
        <v>82.66</v>
      </c>
      <c r="DF6" s="35">
        <f t="shared" si="11"/>
        <v>82.04</v>
      </c>
      <c r="DG6" s="34" t="str">
        <f>IF(DG7="","",IF(DG7="-","【-】","【"&amp;SUBSTITUTE(TEXT(DG7,"#,##0.00"),"-","△")&amp;"】"))</f>
        <v>【89.93】</v>
      </c>
      <c r="DH6" s="35">
        <f>IF(DH7="",NA(),DH7)</f>
        <v>49.24</v>
      </c>
      <c r="DI6" s="35">
        <f t="shared" ref="DI6:DQ6" si="12">IF(DI7="",NA(),DI7)</f>
        <v>51.27</v>
      </c>
      <c r="DJ6" s="35">
        <f t="shared" si="12"/>
        <v>53.02</v>
      </c>
      <c r="DK6" s="35">
        <f t="shared" si="12"/>
        <v>54.69</v>
      </c>
      <c r="DL6" s="35">
        <f t="shared" si="12"/>
        <v>56.39</v>
      </c>
      <c r="DM6" s="35">
        <f t="shared" si="12"/>
        <v>39.06</v>
      </c>
      <c r="DN6" s="35">
        <f t="shared" si="12"/>
        <v>46.66</v>
      </c>
      <c r="DO6" s="35">
        <f t="shared" si="12"/>
        <v>47.46</v>
      </c>
      <c r="DP6" s="35">
        <f t="shared" si="12"/>
        <v>48.49</v>
      </c>
      <c r="DQ6" s="35">
        <f t="shared" si="12"/>
        <v>48.05</v>
      </c>
      <c r="DR6" s="34" t="str">
        <f>IF(DR7="","",IF(DR7="-","【-】","【"&amp;SUBSTITUTE(TEXT(DR7,"#,##0.00"),"-","△")&amp;"】"))</f>
        <v>【48.12】</v>
      </c>
      <c r="DS6" s="35">
        <f>IF(DS7="",NA(),DS7)</f>
        <v>17.61</v>
      </c>
      <c r="DT6" s="35">
        <f t="shared" ref="DT6:EB6" si="13">IF(DT7="",NA(),DT7)</f>
        <v>18.12</v>
      </c>
      <c r="DU6" s="35">
        <f t="shared" si="13"/>
        <v>30.95</v>
      </c>
      <c r="DV6" s="35">
        <f t="shared" si="13"/>
        <v>30.94</v>
      </c>
      <c r="DW6" s="35">
        <f t="shared" si="13"/>
        <v>31.66</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1.1000000000000001</v>
      </c>
      <c r="EE6" s="35">
        <f t="shared" ref="EE6:EM6" si="14">IF(EE7="",NA(),EE7)</f>
        <v>0.2</v>
      </c>
      <c r="EF6" s="35">
        <f t="shared" si="14"/>
        <v>0.53</v>
      </c>
      <c r="EG6" s="35">
        <f t="shared" si="14"/>
        <v>0.28000000000000003</v>
      </c>
      <c r="EH6" s="35">
        <f t="shared" si="14"/>
        <v>0.62</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304018</v>
      </c>
      <c r="D7" s="37">
        <v>46</v>
      </c>
      <c r="E7" s="37">
        <v>1</v>
      </c>
      <c r="F7" s="37">
        <v>0</v>
      </c>
      <c r="G7" s="37">
        <v>1</v>
      </c>
      <c r="H7" s="37" t="s">
        <v>105</v>
      </c>
      <c r="I7" s="37" t="s">
        <v>106</v>
      </c>
      <c r="J7" s="37" t="s">
        <v>107</v>
      </c>
      <c r="K7" s="37" t="s">
        <v>108</v>
      </c>
      <c r="L7" s="37" t="s">
        <v>109</v>
      </c>
      <c r="M7" s="37" t="s">
        <v>110</v>
      </c>
      <c r="N7" s="38" t="s">
        <v>111</v>
      </c>
      <c r="O7" s="38">
        <v>78</v>
      </c>
      <c r="P7" s="38">
        <v>94.51</v>
      </c>
      <c r="Q7" s="38">
        <v>1070</v>
      </c>
      <c r="R7" s="38">
        <v>21806</v>
      </c>
      <c r="S7" s="38">
        <v>200.98</v>
      </c>
      <c r="T7" s="38">
        <v>108.5</v>
      </c>
      <c r="U7" s="38">
        <v>20530</v>
      </c>
      <c r="V7" s="38">
        <v>41.95</v>
      </c>
      <c r="W7" s="38">
        <v>489.39</v>
      </c>
      <c r="X7" s="38">
        <v>102.83</v>
      </c>
      <c r="Y7" s="38">
        <v>113.9</v>
      </c>
      <c r="Z7" s="38">
        <v>113.61</v>
      </c>
      <c r="AA7" s="38">
        <v>111.44</v>
      </c>
      <c r="AB7" s="38">
        <v>110.15</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3623.17</v>
      </c>
      <c r="AU7" s="38">
        <v>1107.47</v>
      </c>
      <c r="AV7" s="38">
        <v>1046.27</v>
      </c>
      <c r="AW7" s="38">
        <v>968.99</v>
      </c>
      <c r="AX7" s="38">
        <v>960.29</v>
      </c>
      <c r="AY7" s="38">
        <v>963.24</v>
      </c>
      <c r="AZ7" s="38">
        <v>381.53</v>
      </c>
      <c r="BA7" s="38">
        <v>391.54</v>
      </c>
      <c r="BB7" s="38">
        <v>384.34</v>
      </c>
      <c r="BC7" s="38">
        <v>359.47</v>
      </c>
      <c r="BD7" s="38">
        <v>264.33999999999997</v>
      </c>
      <c r="BE7" s="38">
        <v>279.87</v>
      </c>
      <c r="BF7" s="38">
        <v>255.33</v>
      </c>
      <c r="BG7" s="38">
        <v>232.82</v>
      </c>
      <c r="BH7" s="38">
        <v>218.97</v>
      </c>
      <c r="BI7" s="38">
        <v>244.73</v>
      </c>
      <c r="BJ7" s="38">
        <v>400.38</v>
      </c>
      <c r="BK7" s="38">
        <v>393.27</v>
      </c>
      <c r="BL7" s="38">
        <v>386.97</v>
      </c>
      <c r="BM7" s="38">
        <v>380.58</v>
      </c>
      <c r="BN7" s="38">
        <v>401.79</v>
      </c>
      <c r="BO7" s="38">
        <v>274.27</v>
      </c>
      <c r="BP7" s="38">
        <v>92.85</v>
      </c>
      <c r="BQ7" s="38">
        <v>105.64</v>
      </c>
      <c r="BR7" s="38">
        <v>106.21</v>
      </c>
      <c r="BS7" s="38">
        <v>102.83</v>
      </c>
      <c r="BT7" s="38">
        <v>103.32</v>
      </c>
      <c r="BU7" s="38">
        <v>96.56</v>
      </c>
      <c r="BV7" s="38">
        <v>100.47</v>
      </c>
      <c r="BW7" s="38">
        <v>101.72</v>
      </c>
      <c r="BX7" s="38">
        <v>102.38</v>
      </c>
      <c r="BY7" s="38">
        <v>100.12</v>
      </c>
      <c r="BZ7" s="38">
        <v>104.36</v>
      </c>
      <c r="CA7" s="38">
        <v>56.97</v>
      </c>
      <c r="CB7" s="38">
        <v>51.53</v>
      </c>
      <c r="CC7" s="38">
        <v>50.84</v>
      </c>
      <c r="CD7" s="38">
        <v>52.5</v>
      </c>
      <c r="CE7" s="38">
        <v>52.83</v>
      </c>
      <c r="CF7" s="38">
        <v>177.14</v>
      </c>
      <c r="CG7" s="38">
        <v>169.82</v>
      </c>
      <c r="CH7" s="38">
        <v>168.2</v>
      </c>
      <c r="CI7" s="38">
        <v>168.67</v>
      </c>
      <c r="CJ7" s="38">
        <v>174.97</v>
      </c>
      <c r="CK7" s="38">
        <v>165.71</v>
      </c>
      <c r="CL7" s="38">
        <v>49.12</v>
      </c>
      <c r="CM7" s="38">
        <v>49.65</v>
      </c>
      <c r="CN7" s="38">
        <v>47.33</v>
      </c>
      <c r="CO7" s="38">
        <v>47.57</v>
      </c>
      <c r="CP7" s="38">
        <v>47.83</v>
      </c>
      <c r="CQ7" s="38">
        <v>55.64</v>
      </c>
      <c r="CR7" s="38">
        <v>55.13</v>
      </c>
      <c r="CS7" s="38">
        <v>54.77</v>
      </c>
      <c r="CT7" s="38">
        <v>54.92</v>
      </c>
      <c r="CU7" s="38">
        <v>55.63</v>
      </c>
      <c r="CV7" s="38">
        <v>60.41</v>
      </c>
      <c r="CW7" s="38">
        <v>83.03</v>
      </c>
      <c r="CX7" s="38">
        <v>80.53</v>
      </c>
      <c r="CY7" s="38">
        <v>84.87</v>
      </c>
      <c r="CZ7" s="38">
        <v>81.28</v>
      </c>
      <c r="DA7" s="38">
        <v>81.89</v>
      </c>
      <c r="DB7" s="38">
        <v>83.09</v>
      </c>
      <c r="DC7" s="38">
        <v>83</v>
      </c>
      <c r="DD7" s="38">
        <v>82.89</v>
      </c>
      <c r="DE7" s="38">
        <v>82.66</v>
      </c>
      <c r="DF7" s="38">
        <v>82.04</v>
      </c>
      <c r="DG7" s="38">
        <v>89.93</v>
      </c>
      <c r="DH7" s="38">
        <v>49.24</v>
      </c>
      <c r="DI7" s="38">
        <v>51.27</v>
      </c>
      <c r="DJ7" s="38">
        <v>53.02</v>
      </c>
      <c r="DK7" s="38">
        <v>54.69</v>
      </c>
      <c r="DL7" s="38">
        <v>56.39</v>
      </c>
      <c r="DM7" s="38">
        <v>39.06</v>
      </c>
      <c r="DN7" s="38">
        <v>46.66</v>
      </c>
      <c r="DO7" s="38">
        <v>47.46</v>
      </c>
      <c r="DP7" s="38">
        <v>48.49</v>
      </c>
      <c r="DQ7" s="38">
        <v>48.05</v>
      </c>
      <c r="DR7" s="38">
        <v>48.12</v>
      </c>
      <c r="DS7" s="38">
        <v>17.61</v>
      </c>
      <c r="DT7" s="38">
        <v>18.12</v>
      </c>
      <c r="DU7" s="38">
        <v>30.95</v>
      </c>
      <c r="DV7" s="38">
        <v>30.94</v>
      </c>
      <c r="DW7" s="38">
        <v>31.66</v>
      </c>
      <c r="DX7" s="38">
        <v>8.8699999999999992</v>
      </c>
      <c r="DY7" s="38">
        <v>9.85</v>
      </c>
      <c r="DZ7" s="38">
        <v>9.7100000000000009</v>
      </c>
      <c r="EA7" s="38">
        <v>12.79</v>
      </c>
      <c r="EB7" s="38">
        <v>13.39</v>
      </c>
      <c r="EC7" s="38">
        <v>15.89</v>
      </c>
      <c r="ED7" s="38">
        <v>1.1000000000000001</v>
      </c>
      <c r="EE7" s="38">
        <v>0.2</v>
      </c>
      <c r="EF7" s="38">
        <v>0.53</v>
      </c>
      <c r="EG7" s="38">
        <v>0.28000000000000003</v>
      </c>
      <c r="EH7" s="38">
        <v>0.62</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2019-02-04T00:25:46Z</cp:lastPrinted>
  <dcterms:created xsi:type="dcterms:W3CDTF">2018-12-03T08:35:34Z</dcterms:created>
  <dcterms:modified xsi:type="dcterms:W3CDTF">2019-02-04T00:27:27Z</dcterms:modified>
  <cp:category/>
</cp:coreProperties>
</file>