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1311017\Desktop\上下水道課庶務ファイル\H30_庶務(川端)\02_公営企業会計財務関係\01_調査関係\H31.2.8〆_経営比較分析表\02_県へ回答\"/>
    </mc:Choice>
  </mc:AlternateContent>
  <workbookProtection workbookAlgorithmName="SHA-512" workbookHashValue="8RCQS2c6Uc18Rf2Buy5zBqzDq+uCg70xYzYfp/Jf5+9uI0evOTpWb4+a/7vZ0tya37le4ystiyUZoLGXibkPdw==" workbookSaltValue="erfhUFUVTObh5F5AzqrNb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<sst xmlns="http://schemas.openxmlformats.org/spreadsheetml/2006/main" count="240" uniqueCount="125">
  <si>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</si>
  <si>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</si>
  <si>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</si>
  <si>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</si>
  <si>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</si>
  <si>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</si>
  <si>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</si>
  <si>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</si>
  <si>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</si>
  <si>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</si>
  <si>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</si>
  <si>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</si>
  <si>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</si>
  <si>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</si>
  <si>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</si>
  <si>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</si>
  <si>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</si>
  <si>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</si>
  <si>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</si>
  <si>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</si>
  <si>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</si>
  <si>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</si>
  <si>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</si>
  <si>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</si>
  <si>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</si>
  <si>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</si>
  <si>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</si>
  <si>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</si>
  <si>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</si>
  <si>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</si>
  <si>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</si>
  <si>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</si>
  <si>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</si>
  <si>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</si>
  <si>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</si>
  <si>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</si>
  <si>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</si>
  <si>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</si>
  <si>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</si>
  <si>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</si>
  <si>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</si>
  <si>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</si>
  <si>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</si>
  <si>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</si>
  <si>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</si>
  <si>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</si>
  <si>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</si>
  <si>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</si>
  <si>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</si>
  <si>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</si>
  <si>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</si>
  <si>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</si>
  <si>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</si>
  <si>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</si>
  <si>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</si>
  <si>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</si>
  <si>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</si>
  <si>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</si>
  <si>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</si>
  <si>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</si>
  <si>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</si>
  <si>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</si>
  <si>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</si>
  <si>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</si>
  <si>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</si>
  <si>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</si>
  <si>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</si>
  <si>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</si>
  <si>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</si>
  <si>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</si>
  <si>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</si>
  <si>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</si>
  <si>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</si>
  <si>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</si>
  <si>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</si>
  <si>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</si>
  <si>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</si>
  <si>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</si>
  <si>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</si>
  <si>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</si>
  <si>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</si>
  <si>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</si>
  <si>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</si>
  <si>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</si>
  <si>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</si>
  <si>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</si>
  <si>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</si>
  <si>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</si>
  <si>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</si>
  <si>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</si>
  <si>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</si>
  <si>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</si>
  <si>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</si>
  <si>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</si>
  <si>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</si>
  <si>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</si>
  <si>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</si>
  <si>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</si>
  <si>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</si>
  <si>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</si>
  <si>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</si>
  <si>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</si>
  <si>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</si>
  <si>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</si>
  <si>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</si>
  <si>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</si>
  <si>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</si>
  <si>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</si>
  <si>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</si>
  <si>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由良町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</si>
  <si>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</si>
  <si>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</si>
  <si>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</si>
  <si>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</si>
  <si>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</si>
  <si>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</si>
  <si>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</si>
  <si>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</si>
  <si>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</si>
  <si>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</si>
  <si>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</si>
  <si>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</si>
  <si>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管路施設は整備開始後１９年が経過しているが、管路施設の耐用年数が５０年であることから当面大規模な更新は必要無い。</t>
    <phoneticPr fontId="4"/>
  </si>
  <si>
    <t>　人口減少の影響で予想される使用料収入の減、将来訪れる施設の耐用年数経過による更新に備え、早期に水洗化率を向上させ使用料収入を増加させなければならない。
　管理面では施設の点検を適切に行い、不良箇所は適宜修繕することにより大規模修繕とならないよう管理費の節減に努めたい。</t>
    <phoneticPr fontId="4"/>
  </si>
  <si>
    <t>　漁業集落排水施設は平成１１年以降整備し、全体計画６集落の施設整備を平成２８年度の供用開始をもって完了した。
　供用開始からの経過年数が短い集落が多く、接続率が低いため汚水処理源価が高くなっている。施設利用率及び水洗化率が増加途上であるため、全体として経費回収率が低く推移しているが徐々に増加していく見込みである。
　収益的収支比率は、一般会計からの繰入金により維持できており、また、企業債残高対事業規模比率では、企業債の償還金を全額一般会計繰入金に依存している状況のため０％となっている。</t>
    <rPh sb="38" eb="40">
      <t>ネンド</t>
    </rPh>
    <rPh sb="76" eb="78">
      <t>セツゾク</t>
    </rPh>
    <rPh sb="78" eb="79">
      <t>リツ</t>
    </rPh>
    <rPh sb="80" eb="81">
      <t>ヒク</t>
    </rPh>
    <rPh sb="84" eb="86">
      <t>オスイ</t>
    </rPh>
    <rPh sb="86" eb="88">
      <t>ショリ</t>
    </rPh>
    <rPh sb="88" eb="89">
      <t>ミナモト</t>
    </rPh>
    <rPh sb="99" eb="101">
      <t>シセツ</t>
    </rPh>
    <rPh sb="101" eb="104">
      <t>リヨウリツ</t>
    </rPh>
    <rPh sb="104" eb="105">
      <t>オヨ</t>
    </rPh>
    <rPh sb="134" eb="136">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</si>
</sst>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C17-4D8F-8784-C37B431B8539}"/>
            </c:ext>
          </c:extLst>
        </c:ser>
        <c:dLbls>
          <c:showLegendKey val="0"/>
          <c:showVal val="0"/>
          <c:showCatName val="0"/>
          <c:showSerName val="0"/>
          <c:showPercent val="0"/>
          <c:showBubbleSize val="0"/>
        </c:dLbls>
        <c:gapWidth val="150"/>
        <c:axId val="189152800"/>
        <c:axId val="189153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0.25</c:v>
                </c:pt>
                <c:pt idx="1">
                  <c:v>0.31</c:v>
                </c:pt>
                <c:pt idx="2">
                  <c:v>0.1</c:v>
                </c:pt>
                <c:pt idx="3" formatCode="#,##0.00;&quot;△&quot;#,##0.00">
                  <c:v>0</c:v>
                </c:pt>
                <c:pt idx="4">
                  <c:v>0.09</c:v>
                </c:pt>
              </c:numCache>
            </c:numRef>
          </c:val>
          <c:smooth val="0"/>
          <c:extLst xmlns:c16r2="http://schemas.microsoft.com/office/drawing/2015/06/chart">
            <c:ext xmlns:c16="http://schemas.microsoft.com/office/drawing/2014/chart" uri="{C3380CC4-5D6E-409C-BE32-E72D297353CC}">
              <c16:uniqueId val="{00000001-4C17-4D8F-8784-C37B431B8539}"/>
            </c:ext>
          </c:extLst>
        </c:ser>
        <c:dLbls>
          <c:showLegendKey val="0"/>
          <c:showVal val="0"/>
          <c:showCatName val="0"/>
          <c:showSerName val="0"/>
          <c:showPercent val="0"/>
          <c:showBubbleSize val="0"/>
        </c:dLbls>
        <c:marker val="1"/>
        <c:smooth val="0"/>
        <c:axId val="189152800"/>
        <c:axId val="189153192"/>
      </c:lineChart>
      <c:dateAx>
        <c:axId val="189152800"/>
        <c:scaling>
          <c:orientation val="minMax"/>
        </c:scaling>
        <c:delete val="1"/>
        <c:axPos val="b"/>
        <c:numFmt formatCode="ge" sourceLinked="1"/>
        <c:majorTickMark val="none"/>
        <c:minorTickMark val="none"/>
        <c:tickLblPos val="none"/>
        <c:crossAx val="189153192"/>
        <c:crosses val="autoZero"/>
        <c:auto val="1"/>
        <c:lblOffset val="100"/>
        <c:baseTimeUnit val="years"/>
      </c:dateAx>
      <c:valAx>
        <c:axId val="189153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15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33.47</c:v>
                </c:pt>
                <c:pt idx="1">
                  <c:v>23.6</c:v>
                </c:pt>
                <c:pt idx="2">
                  <c:v>27.01</c:v>
                </c:pt>
                <c:pt idx="3">
                  <c:v>27.28</c:v>
                </c:pt>
                <c:pt idx="4">
                  <c:v>29.09</c:v>
                </c:pt>
              </c:numCache>
            </c:numRef>
          </c:val>
          <c:extLst xmlns:c16r2="http://schemas.microsoft.com/office/drawing/2015/06/chart">
            <c:ext xmlns:c16="http://schemas.microsoft.com/office/drawing/2014/chart" uri="{C3380CC4-5D6E-409C-BE32-E72D297353CC}">
              <c16:uniqueId val="{00000000-CB85-452B-A9F6-EA4CD47C6146}"/>
            </c:ext>
          </c:extLst>
        </c:ser>
        <c:dLbls>
          <c:showLegendKey val="0"/>
          <c:showVal val="0"/>
          <c:showCatName val="0"/>
          <c:showSerName val="0"/>
          <c:showPercent val="0"/>
          <c:showBubbleSize val="0"/>
        </c:dLbls>
        <c:gapWidth val="150"/>
        <c:axId val="294973000"/>
        <c:axId val="29505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31.37</c:v>
                </c:pt>
                <c:pt idx="1">
                  <c:v>29.86</c:v>
                </c:pt>
                <c:pt idx="2">
                  <c:v>29.28</c:v>
                </c:pt>
                <c:pt idx="3">
                  <c:v>29.4</c:v>
                </c:pt>
                <c:pt idx="4">
                  <c:v>33.21</c:v>
                </c:pt>
              </c:numCache>
            </c:numRef>
          </c:val>
          <c:smooth val="0"/>
          <c:extLst xmlns:c16r2="http://schemas.microsoft.com/office/drawing/2015/06/chart">
            <c:ext xmlns:c16="http://schemas.microsoft.com/office/drawing/2014/chart" uri="{C3380CC4-5D6E-409C-BE32-E72D297353CC}">
              <c16:uniqueId val="{00000001-CB85-452B-A9F6-EA4CD47C6146}"/>
            </c:ext>
          </c:extLst>
        </c:ser>
        <c:dLbls>
          <c:showLegendKey val="0"/>
          <c:showVal val="0"/>
          <c:showCatName val="0"/>
          <c:showSerName val="0"/>
          <c:showPercent val="0"/>
          <c:showBubbleSize val="0"/>
        </c:dLbls>
        <c:marker val="1"/>
        <c:smooth val="0"/>
        <c:axId val="294973000"/>
        <c:axId val="295059504"/>
      </c:lineChart>
      <c:dateAx>
        <c:axId val="294973000"/>
        <c:scaling>
          <c:orientation val="minMax"/>
        </c:scaling>
        <c:delete val="1"/>
        <c:axPos val="b"/>
        <c:numFmt formatCode="ge" sourceLinked="1"/>
        <c:majorTickMark val="none"/>
        <c:minorTickMark val="none"/>
        <c:tickLblPos val="none"/>
        <c:crossAx val="295059504"/>
        <c:crosses val="autoZero"/>
        <c:auto val="1"/>
        <c:lblOffset val="100"/>
        <c:baseTimeUnit val="years"/>
      </c:dateAx>
      <c:valAx>
        <c:axId val="29505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973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56.69</c:v>
                </c:pt>
                <c:pt idx="1">
                  <c:v>39.020000000000003</c:v>
                </c:pt>
                <c:pt idx="2">
                  <c:v>47.78</c:v>
                </c:pt>
                <c:pt idx="3">
                  <c:v>48.07</c:v>
                </c:pt>
                <c:pt idx="4">
                  <c:v>56.13</c:v>
                </c:pt>
              </c:numCache>
            </c:numRef>
          </c:val>
          <c:extLst xmlns:c16r2="http://schemas.microsoft.com/office/drawing/2015/06/chart">
            <c:ext xmlns:c16="http://schemas.microsoft.com/office/drawing/2014/chart" uri="{C3380CC4-5D6E-409C-BE32-E72D297353CC}">
              <c16:uniqueId val="{00000000-404A-4A56-9274-E1A841A96560}"/>
            </c:ext>
          </c:extLst>
        </c:ser>
        <c:dLbls>
          <c:showLegendKey val="0"/>
          <c:showVal val="0"/>
          <c:showCatName val="0"/>
          <c:showSerName val="0"/>
          <c:showPercent val="0"/>
          <c:showBubbleSize val="0"/>
        </c:dLbls>
        <c:gapWidth val="150"/>
        <c:axId val="295060680"/>
        <c:axId val="295061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67.38</c:v>
                </c:pt>
                <c:pt idx="1">
                  <c:v>65.95</c:v>
                </c:pt>
                <c:pt idx="2">
                  <c:v>66.819999999999993</c:v>
                </c:pt>
                <c:pt idx="3">
                  <c:v>63.77</c:v>
                </c:pt>
                <c:pt idx="4">
                  <c:v>79.98</c:v>
                </c:pt>
              </c:numCache>
            </c:numRef>
          </c:val>
          <c:smooth val="0"/>
          <c:extLst xmlns:c16r2="http://schemas.microsoft.com/office/drawing/2015/06/chart">
            <c:ext xmlns:c16="http://schemas.microsoft.com/office/drawing/2014/chart" uri="{C3380CC4-5D6E-409C-BE32-E72D297353CC}">
              <c16:uniqueId val="{00000001-404A-4A56-9274-E1A841A96560}"/>
            </c:ext>
          </c:extLst>
        </c:ser>
        <c:dLbls>
          <c:showLegendKey val="0"/>
          <c:showVal val="0"/>
          <c:showCatName val="0"/>
          <c:showSerName val="0"/>
          <c:showPercent val="0"/>
          <c:showBubbleSize val="0"/>
        </c:dLbls>
        <c:marker val="1"/>
        <c:smooth val="0"/>
        <c:axId val="295060680"/>
        <c:axId val="295061072"/>
      </c:lineChart>
      <c:dateAx>
        <c:axId val="295060680"/>
        <c:scaling>
          <c:orientation val="minMax"/>
        </c:scaling>
        <c:delete val="1"/>
        <c:axPos val="b"/>
        <c:numFmt formatCode="ge" sourceLinked="1"/>
        <c:majorTickMark val="none"/>
        <c:minorTickMark val="none"/>
        <c:tickLblPos val="none"/>
        <c:crossAx val="295061072"/>
        <c:crosses val="autoZero"/>
        <c:auto val="1"/>
        <c:lblOffset val="100"/>
        <c:baseTimeUnit val="years"/>
      </c:dateAx>
      <c:valAx>
        <c:axId val="29506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060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147.15</c:v>
                </c:pt>
                <c:pt idx="1">
                  <c:v>96.86</c:v>
                </c:pt>
                <c:pt idx="2">
                  <c:v>92.87</c:v>
                </c:pt>
                <c:pt idx="3">
                  <c:v>108.01</c:v>
                </c:pt>
                <c:pt idx="4">
                  <c:v>91.4</c:v>
                </c:pt>
              </c:numCache>
            </c:numRef>
          </c:val>
          <c:extLst xmlns:c16r2="http://schemas.microsoft.com/office/drawing/2015/06/chart">
            <c:ext xmlns:c16="http://schemas.microsoft.com/office/drawing/2014/chart" uri="{C3380CC4-5D6E-409C-BE32-E72D297353CC}">
              <c16:uniqueId val="{00000000-FE43-4B85-B7BE-2D5C777A5FC6}"/>
            </c:ext>
          </c:extLst>
        </c:ser>
        <c:dLbls>
          <c:showLegendKey val="0"/>
          <c:showVal val="0"/>
          <c:showCatName val="0"/>
          <c:showSerName val="0"/>
          <c:showPercent val="0"/>
          <c:showBubbleSize val="0"/>
        </c:dLbls>
        <c:gapWidth val="150"/>
        <c:axId val="217004792"/>
        <c:axId val="217005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E43-4B85-B7BE-2D5C777A5FC6}"/>
            </c:ext>
          </c:extLst>
        </c:ser>
        <c:dLbls>
          <c:showLegendKey val="0"/>
          <c:showVal val="0"/>
          <c:showCatName val="0"/>
          <c:showSerName val="0"/>
          <c:showPercent val="0"/>
          <c:showBubbleSize val="0"/>
        </c:dLbls>
        <c:marker val="1"/>
        <c:smooth val="0"/>
        <c:axId val="217004792"/>
        <c:axId val="217005184"/>
      </c:lineChart>
      <c:dateAx>
        <c:axId val="217004792"/>
        <c:scaling>
          <c:orientation val="minMax"/>
        </c:scaling>
        <c:delete val="1"/>
        <c:axPos val="b"/>
        <c:numFmt formatCode="ge" sourceLinked="1"/>
        <c:majorTickMark val="none"/>
        <c:minorTickMark val="none"/>
        <c:tickLblPos val="none"/>
        <c:crossAx val="217005184"/>
        <c:crosses val="autoZero"/>
        <c:auto val="1"/>
        <c:lblOffset val="100"/>
        <c:baseTimeUnit val="years"/>
      </c:dateAx>
      <c:valAx>
        <c:axId val="21700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004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A04-4EAB-AC84-A5BF7C6DE26D}"/>
            </c:ext>
          </c:extLst>
        </c:ser>
        <c:dLbls>
          <c:showLegendKey val="0"/>
          <c:showVal val="0"/>
          <c:showCatName val="0"/>
          <c:showSerName val="0"/>
          <c:showPercent val="0"/>
          <c:showBubbleSize val="0"/>
        </c:dLbls>
        <c:gapWidth val="150"/>
        <c:axId val="216949536"/>
        <c:axId val="216949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A04-4EAB-AC84-A5BF7C6DE26D}"/>
            </c:ext>
          </c:extLst>
        </c:ser>
        <c:dLbls>
          <c:showLegendKey val="0"/>
          <c:showVal val="0"/>
          <c:showCatName val="0"/>
          <c:showSerName val="0"/>
          <c:showPercent val="0"/>
          <c:showBubbleSize val="0"/>
        </c:dLbls>
        <c:marker val="1"/>
        <c:smooth val="0"/>
        <c:axId val="216949536"/>
        <c:axId val="216949928"/>
      </c:lineChart>
      <c:dateAx>
        <c:axId val="216949536"/>
        <c:scaling>
          <c:orientation val="minMax"/>
        </c:scaling>
        <c:delete val="1"/>
        <c:axPos val="b"/>
        <c:numFmt formatCode="ge" sourceLinked="1"/>
        <c:majorTickMark val="none"/>
        <c:minorTickMark val="none"/>
        <c:tickLblPos val="none"/>
        <c:crossAx val="216949928"/>
        <c:crosses val="autoZero"/>
        <c:auto val="1"/>
        <c:lblOffset val="100"/>
        <c:baseTimeUnit val="years"/>
      </c:dateAx>
      <c:valAx>
        <c:axId val="216949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94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EF3-4A8C-9F37-3C24BD74803F}"/>
            </c:ext>
          </c:extLst>
        </c:ser>
        <c:dLbls>
          <c:showLegendKey val="0"/>
          <c:showVal val="0"/>
          <c:showCatName val="0"/>
          <c:showSerName val="0"/>
          <c:showPercent val="0"/>
          <c:showBubbleSize val="0"/>
        </c:dLbls>
        <c:gapWidth val="150"/>
        <c:axId val="294570472"/>
        <c:axId val="29457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EF3-4A8C-9F37-3C24BD74803F}"/>
            </c:ext>
          </c:extLst>
        </c:ser>
        <c:dLbls>
          <c:showLegendKey val="0"/>
          <c:showVal val="0"/>
          <c:showCatName val="0"/>
          <c:showSerName val="0"/>
          <c:showPercent val="0"/>
          <c:showBubbleSize val="0"/>
        </c:dLbls>
        <c:marker val="1"/>
        <c:smooth val="0"/>
        <c:axId val="294570472"/>
        <c:axId val="294570864"/>
      </c:lineChart>
      <c:dateAx>
        <c:axId val="294570472"/>
        <c:scaling>
          <c:orientation val="minMax"/>
        </c:scaling>
        <c:delete val="1"/>
        <c:axPos val="b"/>
        <c:numFmt formatCode="ge" sourceLinked="1"/>
        <c:majorTickMark val="none"/>
        <c:minorTickMark val="none"/>
        <c:tickLblPos val="none"/>
        <c:crossAx val="294570864"/>
        <c:crosses val="autoZero"/>
        <c:auto val="1"/>
        <c:lblOffset val="100"/>
        <c:baseTimeUnit val="years"/>
      </c:dateAx>
      <c:valAx>
        <c:axId val="29457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570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C47-4E41-8184-6F724E8FC435}"/>
            </c:ext>
          </c:extLst>
        </c:ser>
        <c:dLbls>
          <c:showLegendKey val="0"/>
          <c:showVal val="0"/>
          <c:showCatName val="0"/>
          <c:showSerName val="0"/>
          <c:showPercent val="0"/>
          <c:showBubbleSize val="0"/>
        </c:dLbls>
        <c:gapWidth val="150"/>
        <c:axId val="294572040"/>
        <c:axId val="29460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C47-4E41-8184-6F724E8FC435}"/>
            </c:ext>
          </c:extLst>
        </c:ser>
        <c:dLbls>
          <c:showLegendKey val="0"/>
          <c:showVal val="0"/>
          <c:showCatName val="0"/>
          <c:showSerName val="0"/>
          <c:showPercent val="0"/>
          <c:showBubbleSize val="0"/>
        </c:dLbls>
        <c:marker val="1"/>
        <c:smooth val="0"/>
        <c:axId val="294572040"/>
        <c:axId val="294605312"/>
      </c:lineChart>
      <c:dateAx>
        <c:axId val="294572040"/>
        <c:scaling>
          <c:orientation val="minMax"/>
        </c:scaling>
        <c:delete val="1"/>
        <c:axPos val="b"/>
        <c:numFmt formatCode="ge" sourceLinked="1"/>
        <c:majorTickMark val="none"/>
        <c:minorTickMark val="none"/>
        <c:tickLblPos val="none"/>
        <c:crossAx val="294605312"/>
        <c:crosses val="autoZero"/>
        <c:auto val="1"/>
        <c:lblOffset val="100"/>
        <c:baseTimeUnit val="years"/>
      </c:dateAx>
      <c:valAx>
        <c:axId val="29460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572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63B-453C-B6AE-6017F3265A73}"/>
            </c:ext>
          </c:extLst>
        </c:ser>
        <c:dLbls>
          <c:showLegendKey val="0"/>
          <c:showVal val="0"/>
          <c:showCatName val="0"/>
          <c:showSerName val="0"/>
          <c:showPercent val="0"/>
          <c:showBubbleSize val="0"/>
        </c:dLbls>
        <c:gapWidth val="150"/>
        <c:axId val="294606488"/>
        <c:axId val="29460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63B-453C-B6AE-6017F3265A73}"/>
            </c:ext>
          </c:extLst>
        </c:ser>
        <c:dLbls>
          <c:showLegendKey val="0"/>
          <c:showVal val="0"/>
          <c:showCatName val="0"/>
          <c:showSerName val="0"/>
          <c:showPercent val="0"/>
          <c:showBubbleSize val="0"/>
        </c:dLbls>
        <c:marker val="1"/>
        <c:smooth val="0"/>
        <c:axId val="294606488"/>
        <c:axId val="294606880"/>
      </c:lineChart>
      <c:dateAx>
        <c:axId val="294606488"/>
        <c:scaling>
          <c:orientation val="minMax"/>
        </c:scaling>
        <c:delete val="1"/>
        <c:axPos val="b"/>
        <c:numFmt formatCode="ge" sourceLinked="1"/>
        <c:majorTickMark val="none"/>
        <c:minorTickMark val="none"/>
        <c:tickLblPos val="none"/>
        <c:crossAx val="294606880"/>
        <c:crosses val="autoZero"/>
        <c:auto val="1"/>
        <c:lblOffset val="100"/>
        <c:baseTimeUnit val="years"/>
      </c:dateAx>
      <c:valAx>
        <c:axId val="29460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606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9BF-435A-83F3-7487D158DC7F}"/>
            </c:ext>
          </c:extLst>
        </c:ser>
        <c:dLbls>
          <c:showLegendKey val="0"/>
          <c:showVal val="0"/>
          <c:showCatName val="0"/>
          <c:showSerName val="0"/>
          <c:showPercent val="0"/>
          <c:showBubbleSize val="0"/>
        </c:dLbls>
        <c:gapWidth val="150"/>
        <c:axId val="294700392"/>
        <c:axId val="294700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1716.47</c:v>
                </c:pt>
                <c:pt idx="1">
                  <c:v>1741.94</c:v>
                </c:pt>
                <c:pt idx="2">
                  <c:v>1451.54</c:v>
                </c:pt>
                <c:pt idx="3">
                  <c:v>1700.42</c:v>
                </c:pt>
                <c:pt idx="4">
                  <c:v>1060.8599999999999</c:v>
                </c:pt>
              </c:numCache>
            </c:numRef>
          </c:val>
          <c:smooth val="0"/>
          <c:extLst xmlns:c16r2="http://schemas.microsoft.com/office/drawing/2015/06/chart">
            <c:ext xmlns:c16="http://schemas.microsoft.com/office/drawing/2014/chart" uri="{C3380CC4-5D6E-409C-BE32-E72D297353CC}">
              <c16:uniqueId val="{00000001-C9BF-435A-83F3-7487D158DC7F}"/>
            </c:ext>
          </c:extLst>
        </c:ser>
        <c:dLbls>
          <c:showLegendKey val="0"/>
          <c:showVal val="0"/>
          <c:showCatName val="0"/>
          <c:showSerName val="0"/>
          <c:showPercent val="0"/>
          <c:showBubbleSize val="0"/>
        </c:dLbls>
        <c:marker val="1"/>
        <c:smooth val="0"/>
        <c:axId val="294700392"/>
        <c:axId val="294700784"/>
      </c:lineChart>
      <c:dateAx>
        <c:axId val="294700392"/>
        <c:scaling>
          <c:orientation val="minMax"/>
        </c:scaling>
        <c:delete val="1"/>
        <c:axPos val="b"/>
        <c:numFmt formatCode="ge" sourceLinked="1"/>
        <c:majorTickMark val="none"/>
        <c:minorTickMark val="none"/>
        <c:tickLblPos val="none"/>
        <c:crossAx val="294700784"/>
        <c:crosses val="autoZero"/>
        <c:auto val="1"/>
        <c:lblOffset val="100"/>
        <c:baseTimeUnit val="years"/>
      </c:dateAx>
      <c:valAx>
        <c:axId val="29470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700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17.73</c:v>
                </c:pt>
                <c:pt idx="1">
                  <c:v>18.059999999999999</c:v>
                </c:pt>
                <c:pt idx="2">
                  <c:v>22.74</c:v>
                </c:pt>
                <c:pt idx="3">
                  <c:v>21.56</c:v>
                </c:pt>
                <c:pt idx="4">
                  <c:v>19.66</c:v>
                </c:pt>
              </c:numCache>
            </c:numRef>
          </c:val>
          <c:extLst xmlns:c16r2="http://schemas.microsoft.com/office/drawing/2015/06/chart">
            <c:ext xmlns:c16="http://schemas.microsoft.com/office/drawing/2014/chart" uri="{C3380CC4-5D6E-409C-BE32-E72D297353CC}">
              <c16:uniqueId val="{00000000-1206-47F4-B615-4B653646F0CC}"/>
            </c:ext>
          </c:extLst>
        </c:ser>
        <c:dLbls>
          <c:showLegendKey val="0"/>
          <c:showVal val="0"/>
          <c:showCatName val="0"/>
          <c:showSerName val="0"/>
          <c:showPercent val="0"/>
          <c:showBubbleSize val="0"/>
        </c:dLbls>
        <c:gapWidth val="150"/>
        <c:axId val="294702048"/>
        <c:axId val="294702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35.049999999999997</c:v>
                </c:pt>
                <c:pt idx="1">
                  <c:v>33.86</c:v>
                </c:pt>
                <c:pt idx="2">
                  <c:v>33.58</c:v>
                </c:pt>
                <c:pt idx="3">
                  <c:v>34.51</c:v>
                </c:pt>
                <c:pt idx="4">
                  <c:v>45.81</c:v>
                </c:pt>
              </c:numCache>
            </c:numRef>
          </c:val>
          <c:smooth val="0"/>
          <c:extLst xmlns:c16r2="http://schemas.microsoft.com/office/drawing/2015/06/chart">
            <c:ext xmlns:c16="http://schemas.microsoft.com/office/drawing/2014/chart" uri="{C3380CC4-5D6E-409C-BE32-E72D297353CC}">
              <c16:uniqueId val="{00000001-1206-47F4-B615-4B653646F0CC}"/>
            </c:ext>
          </c:extLst>
        </c:ser>
        <c:dLbls>
          <c:showLegendKey val="0"/>
          <c:showVal val="0"/>
          <c:showCatName val="0"/>
          <c:showSerName val="0"/>
          <c:showPercent val="0"/>
          <c:showBubbleSize val="0"/>
        </c:dLbls>
        <c:marker val="1"/>
        <c:smooth val="0"/>
        <c:axId val="294702048"/>
        <c:axId val="294702440"/>
      </c:lineChart>
      <c:dateAx>
        <c:axId val="294702048"/>
        <c:scaling>
          <c:orientation val="minMax"/>
        </c:scaling>
        <c:delete val="1"/>
        <c:axPos val="b"/>
        <c:numFmt formatCode="ge" sourceLinked="1"/>
        <c:majorTickMark val="none"/>
        <c:minorTickMark val="none"/>
        <c:tickLblPos val="none"/>
        <c:crossAx val="294702440"/>
        <c:crosses val="autoZero"/>
        <c:auto val="1"/>
        <c:lblOffset val="100"/>
        <c:baseTimeUnit val="years"/>
      </c:dateAx>
      <c:valAx>
        <c:axId val="294702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70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907.66</c:v>
                </c:pt>
                <c:pt idx="1">
                  <c:v>931.47</c:v>
                </c:pt>
                <c:pt idx="2">
                  <c:v>742.52</c:v>
                </c:pt>
                <c:pt idx="3">
                  <c:v>812.84</c:v>
                </c:pt>
                <c:pt idx="4">
                  <c:v>892.67</c:v>
                </c:pt>
              </c:numCache>
            </c:numRef>
          </c:val>
          <c:extLst xmlns:c16r2="http://schemas.microsoft.com/office/drawing/2015/06/chart">
            <c:ext xmlns:c16="http://schemas.microsoft.com/office/drawing/2014/chart" uri="{C3380CC4-5D6E-409C-BE32-E72D297353CC}">
              <c16:uniqueId val="{00000000-50B6-40AE-AB73-715D8306C324}"/>
            </c:ext>
          </c:extLst>
        </c:ser>
        <c:dLbls>
          <c:showLegendKey val="0"/>
          <c:showVal val="0"/>
          <c:showCatName val="0"/>
          <c:showSerName val="0"/>
          <c:showPercent val="0"/>
          <c:showBubbleSize val="0"/>
        </c:dLbls>
        <c:gapWidth val="150"/>
        <c:axId val="294971432"/>
        <c:axId val="294971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463.38</c:v>
                </c:pt>
                <c:pt idx="1">
                  <c:v>510.15</c:v>
                </c:pt>
                <c:pt idx="2">
                  <c:v>514.39</c:v>
                </c:pt>
                <c:pt idx="3">
                  <c:v>476.11</c:v>
                </c:pt>
                <c:pt idx="4">
                  <c:v>383.92</c:v>
                </c:pt>
              </c:numCache>
            </c:numRef>
          </c:val>
          <c:smooth val="0"/>
          <c:extLst xmlns:c16r2="http://schemas.microsoft.com/office/drawing/2015/06/chart">
            <c:ext xmlns:c16="http://schemas.microsoft.com/office/drawing/2014/chart" uri="{C3380CC4-5D6E-409C-BE32-E72D297353CC}">
              <c16:uniqueId val="{00000001-50B6-40AE-AB73-715D8306C324}"/>
            </c:ext>
          </c:extLst>
        </c:ser>
        <c:dLbls>
          <c:showLegendKey val="0"/>
          <c:showVal val="0"/>
          <c:showCatName val="0"/>
          <c:showSerName val="0"/>
          <c:showPercent val="0"/>
          <c:showBubbleSize val="0"/>
        </c:dLbls>
        <c:marker val="1"/>
        <c:smooth val="0"/>
        <c:axId val="294971432"/>
        <c:axId val="294971824"/>
      </c:lineChart>
      <c:dateAx>
        <c:axId val="294971432"/>
        <c:scaling>
          <c:orientation val="minMax"/>
        </c:scaling>
        <c:delete val="1"/>
        <c:axPos val="b"/>
        <c:numFmt formatCode="ge" sourceLinked="1"/>
        <c:majorTickMark val="none"/>
        <c:minorTickMark val="none"/>
        <c:tickLblPos val="none"/>
        <c:crossAx val="294971824"/>
        <c:crosses val="autoZero"/>
        <c:auto val="1"/>
        <c:lblOffset val="100"/>
        <c:baseTimeUnit val="years"/>
      </c:dateAx>
      <c:valAx>
        <c:axId val="29497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971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【920.42】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【360.30】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和歌山県　由良町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漁業集落排水</v>
      </c>
      <c r="Q8" s="71"/>
      <c r="R8" s="71"/>
      <c r="S8" s="71"/>
      <c r="T8" s="71"/>
      <c r="U8" s="71"/>
      <c r="V8" s="71"/>
      <c r="W8" s="71" t="str">
        <f>データ!L6</f>
        <v>H2</v>
      </c>
      <c r="X8" s="71"/>
      <c r="Y8" s="71"/>
      <c r="Z8" s="71"/>
      <c r="AA8" s="71"/>
      <c r="AB8" s="71"/>
      <c r="AC8" s="71"/>
      <c r="AD8" s="72" t="str">
        <f>データ!$M$6</f>
        <v>非設置</v>
      </c>
      <c r="AE8" s="72"/>
      <c r="AF8" s="72"/>
      <c r="AG8" s="72"/>
      <c r="AH8" s="72"/>
      <c r="AI8" s="72"/>
      <c r="AJ8" s="72"/>
      <c r="AK8" s="3"/>
      <c r="AL8" s="66">
        <f>データ!S6</f>
        <v>5955</v>
      </c>
      <c r="AM8" s="66"/>
      <c r="AN8" s="66"/>
      <c r="AO8" s="66"/>
      <c r="AP8" s="66"/>
      <c r="AQ8" s="66"/>
      <c r="AR8" s="66"/>
      <c r="AS8" s="66"/>
      <c r="AT8" s="65">
        <f>データ!T6</f>
        <v>30.94</v>
      </c>
      <c r="AU8" s="65"/>
      <c r="AV8" s="65"/>
      <c r="AW8" s="65"/>
      <c r="AX8" s="65"/>
      <c r="AY8" s="65"/>
      <c r="AZ8" s="65"/>
      <c r="BA8" s="65"/>
      <c r="BB8" s="65">
        <f>データ!U6</f>
        <v>192.47</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28.09</v>
      </c>
      <c r="Q10" s="65"/>
      <c r="R10" s="65"/>
      <c r="S10" s="65"/>
      <c r="T10" s="65"/>
      <c r="U10" s="65"/>
      <c r="V10" s="65"/>
      <c r="W10" s="65">
        <f>データ!Q6</f>
        <v>100</v>
      </c>
      <c r="X10" s="65"/>
      <c r="Y10" s="65"/>
      <c r="Z10" s="65"/>
      <c r="AA10" s="65"/>
      <c r="AB10" s="65"/>
      <c r="AC10" s="65"/>
      <c r="AD10" s="66">
        <f>データ!R6</f>
        <v>3456</v>
      </c>
      <c r="AE10" s="66"/>
      <c r="AF10" s="66"/>
      <c r="AG10" s="66"/>
      <c r="AH10" s="66"/>
      <c r="AI10" s="66"/>
      <c r="AJ10" s="66"/>
      <c r="AK10" s="2"/>
      <c r="AL10" s="66">
        <f>データ!V6</f>
        <v>1655</v>
      </c>
      <c r="AM10" s="66"/>
      <c r="AN10" s="66"/>
      <c r="AO10" s="66"/>
      <c r="AP10" s="66"/>
      <c r="AQ10" s="66"/>
      <c r="AR10" s="66"/>
      <c r="AS10" s="66"/>
      <c r="AT10" s="65">
        <f>データ!W6</f>
        <v>0.69</v>
      </c>
      <c r="AU10" s="65"/>
      <c r="AV10" s="65"/>
      <c r="AW10" s="65"/>
      <c r="AX10" s="65"/>
      <c r="AY10" s="65"/>
      <c r="AZ10" s="65"/>
      <c r="BA10" s="65"/>
      <c r="BB10" s="65">
        <f>データ!X6</f>
        <v>2398.5500000000002</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122</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【920.42】</v>
      </c>
      <c r="I86" s="25" t="str">
        <f>データ!CA6</f>
        <v>【47.34】</v>
      </c>
      <c r="J86" s="25" t="str">
        <f>データ!CL6</f>
        <v>【360.30】</v>
      </c>
      <c r="K86" s="25" t="str">
        <f>データ!CW6</f>
        <v>【34.06】</v>
      </c>
      <c r="L86" s="25" t="str">
        <f>データ!DH6</f>
        <v>【79.14】</v>
      </c>
      <c r="M86" s="25" t="s">
        <v>55</v>
      </c>
      <c r="N86" s="25" t="s">
        <v>55</v>
      </c>
      <c r="O86" s="25" t="str">
        <f>データ!EO6</f>
        <v>【0.01】</v>
      </c>
    </row>
  </sheetData>
  <sheetProtection algorithmName="SHA-512" hashValue="jnpZd/pFqyww3QFcbWrwq91RAWePdqwJ8pNkFx+MdClsbXndTlcm/EfKdh1wTcpWzfwE0zrbTAfHf+WW0HHe4w==" saltValue="xY/XxLA6uMioFmRiumDyN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303836</v>
      </c>
      <c r="D6" s="32">
        <f t="shared" si="3"/>
        <v>47</v>
      </c>
      <c r="E6" s="32">
        <f t="shared" si="3"/>
        <v>17</v>
      </c>
      <c r="F6" s="32">
        <f t="shared" si="3"/>
        <v>6</v>
      </c>
      <c r="G6" s="32">
        <f t="shared" si="3"/>
        <v>0</v>
      </c>
      <c r="H6" s="32" t="str">
        <f t="shared" si="3"/>
        <v>和歌山県　由良町</v>
      </c>
      <c r="I6" s="32" t="str">
        <f t="shared" si="3"/>
        <v>法非適用</v>
      </c>
      <c r="J6" s="32" t="str">
        <f t="shared" si="3"/>
        <v>下水道事業</v>
      </c>
      <c r="K6" s="32" t="str">
        <f t="shared" si="3"/>
        <v>漁業集落排水</v>
      </c>
      <c r="L6" s="32" t="str">
        <f t="shared" si="3"/>
        <v>H2</v>
      </c>
      <c r="M6" s="32" t="str">
        <f t="shared" si="3"/>
        <v>非設置</v>
      </c>
      <c r="N6" s="33" t="str">
        <f t="shared" si="3"/>
        <v>-</v>
      </c>
      <c r="O6" s="33" t="str">
        <f t="shared" si="3"/>
        <v>該当数値なし</v>
      </c>
      <c r="P6" s="33">
        <f t="shared" si="3"/>
        <v>28.09</v>
      </c>
      <c r="Q6" s="33">
        <f t="shared" si="3"/>
        <v>100</v>
      </c>
      <c r="R6" s="33">
        <f t="shared" si="3"/>
        <v>3456</v>
      </c>
      <c r="S6" s="33">
        <f t="shared" si="3"/>
        <v>5955</v>
      </c>
      <c r="T6" s="33">
        <f t="shared" si="3"/>
        <v>30.94</v>
      </c>
      <c r="U6" s="33">
        <f t="shared" si="3"/>
        <v>192.47</v>
      </c>
      <c r="V6" s="33">
        <f t="shared" si="3"/>
        <v>1655</v>
      </c>
      <c r="W6" s="33">
        <f t="shared" si="3"/>
        <v>0.69</v>
      </c>
      <c r="X6" s="33">
        <f t="shared" si="3"/>
        <v>2398.5500000000002</v>
      </c>
      <c r="Y6" s="34">
        <f>IF(Y7="",NA(),Y7)</f>
        <v>147.15</v>
      </c>
      <c r="Z6" s="34">
        <f t="shared" ref="Z6:AH6" si="4">IF(Z7="",NA(),Z7)</f>
        <v>96.86</v>
      </c>
      <c r="AA6" s="34">
        <f t="shared" si="4"/>
        <v>92.87</v>
      </c>
      <c r="AB6" s="34">
        <f t="shared" si="4"/>
        <v>108.01</v>
      </c>
      <c r="AC6" s="34">
        <f t="shared" si="4"/>
        <v>91.4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1716.47</v>
      </c>
      <c r="BL6" s="34">
        <f t="shared" si="7"/>
        <v>1741.94</v>
      </c>
      <c r="BM6" s="34">
        <f t="shared" si="7"/>
        <v>1451.54</v>
      </c>
      <c r="BN6" s="34">
        <f t="shared" si="7"/>
        <v>1700.42</v>
      </c>
      <c r="BO6" s="34">
        <f t="shared" si="7"/>
        <v>1060.8599999999999</v>
      </c>
      <c r="BP6" s="33" t="str">
        <f>IF(BP7="","",IF(BP7="-","【-】","【"&amp;SUBSTITUTE(TEXT(BP7,"#,##0.00"),"-","△")&amp;"】"))</f>
        <v>【920.42】</v>
      </c>
      <c r="BQ6" s="34">
        <f>IF(BQ7="",NA(),BQ7)</f>
        <v>17.73</v>
      </c>
      <c r="BR6" s="34">
        <f t="shared" ref="BR6:BZ6" si="8">IF(BR7="",NA(),BR7)</f>
        <v>18.059999999999999</v>
      </c>
      <c r="BS6" s="34">
        <f t="shared" si="8"/>
        <v>22.74</v>
      </c>
      <c r="BT6" s="34">
        <f t="shared" si="8"/>
        <v>21.56</v>
      </c>
      <c r="BU6" s="34">
        <f t="shared" si="8"/>
        <v>19.66</v>
      </c>
      <c r="BV6" s="34">
        <f t="shared" si="8"/>
        <v>35.049999999999997</v>
      </c>
      <c r="BW6" s="34">
        <f t="shared" si="8"/>
        <v>33.86</v>
      </c>
      <c r="BX6" s="34">
        <f t="shared" si="8"/>
        <v>33.58</v>
      </c>
      <c r="BY6" s="34">
        <f t="shared" si="8"/>
        <v>34.51</v>
      </c>
      <c r="BZ6" s="34">
        <f t="shared" si="8"/>
        <v>45.81</v>
      </c>
      <c r="CA6" s="33" t="str">
        <f>IF(CA7="","",IF(CA7="-","【-】","【"&amp;SUBSTITUTE(TEXT(CA7,"#,##0.00"),"-","△")&amp;"】"))</f>
        <v>【47.34】</v>
      </c>
      <c r="CB6" s="34">
        <f>IF(CB7="",NA(),CB7)</f>
        <v>907.66</v>
      </c>
      <c r="CC6" s="34">
        <f t="shared" ref="CC6:CK6" si="9">IF(CC7="",NA(),CC7)</f>
        <v>931.47</v>
      </c>
      <c r="CD6" s="34">
        <f t="shared" si="9"/>
        <v>742.52</v>
      </c>
      <c r="CE6" s="34">
        <f t="shared" si="9"/>
        <v>812.84</v>
      </c>
      <c r="CF6" s="34">
        <f t="shared" si="9"/>
        <v>892.67</v>
      </c>
      <c r="CG6" s="34">
        <f t="shared" si="9"/>
        <v>463.38</v>
      </c>
      <c r="CH6" s="34">
        <f t="shared" si="9"/>
        <v>510.15</v>
      </c>
      <c r="CI6" s="34">
        <f t="shared" si="9"/>
        <v>514.39</v>
      </c>
      <c r="CJ6" s="34">
        <f t="shared" si="9"/>
        <v>476.11</v>
      </c>
      <c r="CK6" s="34">
        <f t="shared" si="9"/>
        <v>383.92</v>
      </c>
      <c r="CL6" s="33" t="str">
        <f>IF(CL7="","",IF(CL7="-","【-】","【"&amp;SUBSTITUTE(TEXT(CL7,"#,##0.00"),"-","△")&amp;"】"))</f>
        <v>【360.30】</v>
      </c>
      <c r="CM6" s="34">
        <f>IF(CM7="",NA(),CM7)</f>
        <v>33.47</v>
      </c>
      <c r="CN6" s="34">
        <f t="shared" ref="CN6:CV6" si="10">IF(CN7="",NA(),CN7)</f>
        <v>23.6</v>
      </c>
      <c r="CO6" s="34">
        <f t="shared" si="10"/>
        <v>27.01</v>
      </c>
      <c r="CP6" s="34">
        <f t="shared" si="10"/>
        <v>27.28</v>
      </c>
      <c r="CQ6" s="34">
        <f t="shared" si="10"/>
        <v>29.09</v>
      </c>
      <c r="CR6" s="34">
        <f t="shared" si="10"/>
        <v>31.37</v>
      </c>
      <c r="CS6" s="34">
        <f t="shared" si="10"/>
        <v>29.86</v>
      </c>
      <c r="CT6" s="34">
        <f t="shared" si="10"/>
        <v>29.28</v>
      </c>
      <c r="CU6" s="34">
        <f t="shared" si="10"/>
        <v>29.4</v>
      </c>
      <c r="CV6" s="34">
        <f t="shared" si="10"/>
        <v>33.21</v>
      </c>
      <c r="CW6" s="33" t="str">
        <f>IF(CW7="","",IF(CW7="-","【-】","【"&amp;SUBSTITUTE(TEXT(CW7,"#,##0.00"),"-","△")&amp;"】"))</f>
        <v>【34.06】</v>
      </c>
      <c r="CX6" s="34">
        <f>IF(CX7="",NA(),CX7)</f>
        <v>56.69</v>
      </c>
      <c r="CY6" s="34">
        <f t="shared" ref="CY6:DG6" si="11">IF(CY7="",NA(),CY7)</f>
        <v>39.020000000000003</v>
      </c>
      <c r="CZ6" s="34">
        <f t="shared" si="11"/>
        <v>47.78</v>
      </c>
      <c r="DA6" s="34">
        <f t="shared" si="11"/>
        <v>48.07</v>
      </c>
      <c r="DB6" s="34">
        <f t="shared" si="11"/>
        <v>56.13</v>
      </c>
      <c r="DC6" s="34">
        <f t="shared" si="11"/>
        <v>67.38</v>
      </c>
      <c r="DD6" s="34">
        <f t="shared" si="11"/>
        <v>65.95</v>
      </c>
      <c r="DE6" s="34">
        <f t="shared" si="11"/>
        <v>66.819999999999993</v>
      </c>
      <c r="DF6" s="34">
        <f t="shared" si="11"/>
        <v>63.77</v>
      </c>
      <c r="DG6" s="34">
        <f t="shared" si="11"/>
        <v>79.98</v>
      </c>
      <c r="DH6" s="33" t="str">
        <f>IF(DH7="","",IF(DH7="-","【-】","【"&amp;SUBSTITUTE(TEXT(DH7,"#,##0.00"),"-","△")&amp;"】"))</f>
        <v>【79.14】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0.25</v>
      </c>
      <c r="EK6" s="34">
        <f t="shared" si="14"/>
        <v>0.31</v>
      </c>
      <c r="EL6" s="34">
        <f t="shared" si="14"/>
        <v>0.1</v>
      </c>
      <c r="EM6" s="33">
        <f t="shared" si="14"/>
        <v>0</v>
      </c>
      <c r="EN6" s="34">
        <f t="shared" si="14"/>
        <v>0.09</v>
      </c>
      <c r="EO6" s="33" t="str">
        <f>IF(EO7="","",IF(EO7="-","【-】","【"&amp;SUBSTITUTE(TEXT(EO7,"#,##0.00"),"-","△")&amp;"】"))</f>
        <v>【0.01】</v>
      </c>
    </row>
    <row r="7" spans="1:145" s="35" customFormat="1" x14ac:dyDescent="0.15">
      <c r="A7" s="27"/>
      <c r="B7" s="36">
        <v>2017</v>
      </c>
      <c r="C7" s="36">
        <v>303836</v>
      </c>
      <c r="D7" s="36">
        <v>47</v>
      </c>
      <c r="E7" s="36">
        <v>17</v>
      </c>
      <c r="F7" s="36">
        <v>6</v>
      </c>
      <c r="G7" s="36">
        <v>0</v>
      </c>
      <c r="H7" s="36" t="s">
        <v>109</v>
      </c>
      <c r="I7" s="36" t="s">
        <v>110</v>
      </c>
      <c r="J7" s="36" t="s">
        <v>111</v>
      </c>
      <c r="K7" s="36" t="s">
        <v>112</v>
      </c>
      <c r="L7" s="36" t="s">
        <v>113</v>
      </c>
      <c r="M7" s="36" t="s">
        <v>114</v>
      </c>
      <c r="N7" s="37" t="s">
        <v>115</v>
      </c>
      <c r="O7" s="37" t="s">
        <v>116</v>
      </c>
      <c r="P7" s="37">
        <v>28.09</v>
      </c>
      <c r="Q7" s="37">
        <v>100</v>
      </c>
      <c r="R7" s="37">
        <v>3456</v>
      </c>
      <c r="S7" s="37">
        <v>5955</v>
      </c>
      <c r="T7" s="37">
        <v>30.94</v>
      </c>
      <c r="U7" s="37">
        <v>192.47</v>
      </c>
      <c r="V7" s="37">
        <v>1655</v>
      </c>
      <c r="W7" s="37">
        <v>0.69</v>
      </c>
      <c r="X7" s="37">
        <v>2398.5500000000002</v>
      </c>
      <c r="Y7" s="37">
        <v>147.15</v>
      </c>
      <c r="Z7" s="37">
        <v>96.86</v>
      </c>
      <c r="AA7" s="37">
        <v>92.87</v>
      </c>
      <c r="AB7" s="37">
        <v>108.01</v>
      </c>
      <c r="AC7" s="37">
        <v>91.4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1716.47</v>
      </c>
      <c r="BL7" s="37">
        <v>1741.94</v>
      </c>
      <c r="BM7" s="37">
        <v>1451.54</v>
      </c>
      <c r="BN7" s="37">
        <v>1700.42</v>
      </c>
      <c r="BO7" s="37">
        <v>1060.8599999999999</v>
      </c>
      <c r="BP7" s="37">
        <v>920.42</v>
      </c>
      <c r="BQ7" s="37">
        <v>17.73</v>
      </c>
      <c r="BR7" s="37">
        <v>18.059999999999999</v>
      </c>
      <c r="BS7" s="37">
        <v>22.74</v>
      </c>
      <c r="BT7" s="37">
        <v>21.56</v>
      </c>
      <c r="BU7" s="37">
        <v>19.66</v>
      </c>
      <c r="BV7" s="37">
        <v>35.049999999999997</v>
      </c>
      <c r="BW7" s="37">
        <v>33.86</v>
      </c>
      <c r="BX7" s="37">
        <v>33.58</v>
      </c>
      <c r="BY7" s="37">
        <v>34.51</v>
      </c>
      <c r="BZ7" s="37">
        <v>45.81</v>
      </c>
      <c r="CA7" s="37">
        <v>47.34</v>
      </c>
      <c r="CB7" s="37">
        <v>907.66</v>
      </c>
      <c r="CC7" s="37">
        <v>931.47</v>
      </c>
      <c r="CD7" s="37">
        <v>742.52</v>
      </c>
      <c r="CE7" s="37">
        <v>812.84</v>
      </c>
      <c r="CF7" s="37">
        <v>892.67</v>
      </c>
      <c r="CG7" s="37">
        <v>463.38</v>
      </c>
      <c r="CH7" s="37">
        <v>510.15</v>
      </c>
      <c r="CI7" s="37">
        <v>514.39</v>
      </c>
      <c r="CJ7" s="37">
        <v>476.11</v>
      </c>
      <c r="CK7" s="37">
        <v>383.92</v>
      </c>
      <c r="CL7" s="37">
        <v>360.3</v>
      </c>
      <c r="CM7" s="37">
        <v>33.47</v>
      </c>
      <c r="CN7" s="37">
        <v>23.6</v>
      </c>
      <c r="CO7" s="37">
        <v>27.01</v>
      </c>
      <c r="CP7" s="37">
        <v>27.28</v>
      </c>
      <c r="CQ7" s="37">
        <v>29.09</v>
      </c>
      <c r="CR7" s="37">
        <v>31.37</v>
      </c>
      <c r="CS7" s="37">
        <v>29.86</v>
      </c>
      <c r="CT7" s="37">
        <v>29.28</v>
      </c>
      <c r="CU7" s="37">
        <v>29.4</v>
      </c>
      <c r="CV7" s="37">
        <v>33.21</v>
      </c>
      <c r="CW7" s="37">
        <v>34.06</v>
      </c>
      <c r="CX7" s="37">
        <v>56.69</v>
      </c>
      <c r="CY7" s="37">
        <v>39.020000000000003</v>
      </c>
      <c r="CZ7" s="37">
        <v>47.78</v>
      </c>
      <c r="DA7" s="37">
        <v>48.07</v>
      </c>
      <c r="DB7" s="37">
        <v>56.13</v>
      </c>
      <c r="DC7" s="37">
        <v>67.38</v>
      </c>
      <c r="DD7" s="37">
        <v>65.95</v>
      </c>
      <c r="DE7" s="37">
        <v>66.819999999999993</v>
      </c>
      <c r="DF7" s="37">
        <v>63.77</v>
      </c>
      <c r="DG7" s="37">
        <v>79.98</v>
      </c>
      <c r="DH7" s="37">
        <v>79.14</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0.25</v>
      </c>
      <c r="EK7" s="37">
        <v>0.31</v>
      </c>
      <c r="EL7" s="37">
        <v>0.1</v>
      </c>
      <c r="EM7" s="37">
        <v>0</v>
      </c>
      <c r="EN7" s="37">
        <v>0.09</v>
      </c>
      <c r="EO7" s="37">
        <v>0.01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2019-02-07T02:53:40Z</cp:lastPrinted>
  <dcterms:created xsi:type="dcterms:W3CDTF">2018-12-03T09:33:33Z</dcterms:created>
  <dcterms:modified xsi:type="dcterms:W3CDTF">2019-02-21T02:21:28Z</dcterms:modified>
  <cp:category/>
</cp:coreProperties>
</file>