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1311017\Desktop\上下水道課庶務ファイル\H30_庶務(川端)\02_公営企業会計財務関係\01_調査関係\H31.2.8〆_経営比較分析表\02_県へ回答\"/>
    </mc:Choice>
  </mc:AlternateContent>
  <workbookProtection workbookAlgorithmName="SHA-512" workbookHashValue="YuPOz+94q4FweIfnn2cPF7zUJx+q622zPEhly/36C3Sui13mz8T/sTeMAa9YdrxfkzU4J3NEJjeUrF/a3OePVQ==" workbookSaltValue="wnYPJWfXDZg9V2voATbYL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<sst xmlns="http://schemas.openxmlformats.org/spreadsheetml/2006/main" count="240" uniqueCount="126">
  <si>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</si>
  <si>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</si>
  <si>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</si>
  <si>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</si>
  <si>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</si>
  <si>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</si>
  <si>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</si>
  <si>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</si>
  <si>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</si>
  <si>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</si>
  <si>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</si>
  <si>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</si>
  <si>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</si>
  <si>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</si>
  <si>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</si>
  <si>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</si>
  <si>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</si>
  <si>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</si>
  <si>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</si>
  <si>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</si>
  <si>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</si>
  <si>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</si>
  <si>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</si>
  <si>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</si>
  <si>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</si>
  <si>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</si>
  <si>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</si>
  <si>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</si>
  <si>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</si>
  <si>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</si>
  <si>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</si>
  <si>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</si>
  <si>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</si>
  <si>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</si>
  <si>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</si>
  <si>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</si>
  <si>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</si>
  <si>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</si>
  <si>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</si>
  <si>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</si>
  <si>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</si>
  <si>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</si>
  <si>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</si>
  <si>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</si>
  <si>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</si>
  <si>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</si>
  <si>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</si>
  <si>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</si>
  <si>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</si>
  <si>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</si>
  <si>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</si>
  <si>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</si>
  <si>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</si>
  <si>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</si>
  <si>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</si>
  <si>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</si>
  <si>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</si>
  <si>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</si>
  <si>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</si>
  <si>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</si>
  <si>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</si>
  <si>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</si>
  <si>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</si>
  <si>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</si>
  <si>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</si>
  <si>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</si>
  <si>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</si>
  <si>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</si>
  <si>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</si>
  <si>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</si>
  <si>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</si>
  <si>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</si>
  <si>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</si>
  <si>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</si>
  <si>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</si>
  <si>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</si>
  <si>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</si>
  <si>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</si>
  <si>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</si>
  <si>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</si>
  <si>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</si>
  <si>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</si>
  <si>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</si>
  <si>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</si>
  <si>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</si>
  <si>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</si>
  <si>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</si>
  <si>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</si>
  <si>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</si>
  <si>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</si>
  <si>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</si>
  <si>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</si>
  <si>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</si>
  <si>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</si>
  <si>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</si>
  <si>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</si>
  <si>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</si>
  <si>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</si>
  <si>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</si>
  <si>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</si>
  <si>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</si>
  <si>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</si>
  <si>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</si>
  <si>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</si>
  <si>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</si>
  <si>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</si>
  <si>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</si>
  <si>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</si>
  <si>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</si>
  <si>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</si>
  <si>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由良町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</si>
  <si>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</si>
  <si>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</si>
  <si>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</si>
  <si>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</si>
  <si>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</si>
  <si>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</si>
  <si>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</si>
  <si>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</si>
  <si>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</si>
  <si>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</si>
  <si>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</si>
  <si>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</si>
  <si>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他地区で公共下水道事業を実施しており平成３０年度予定で当処理区を公共下水道事業に統合し、効率化する計画である。
　これにより当処理区の処理場が不要となり、町全体の経費回収率及び汚水処理原価の改善を図る。</t>
    <phoneticPr fontId="4"/>
  </si>
  <si>
    <t>　管路施設は整備開始後１９年が経過しているが、管路施設の耐用年数が５０年であることから当面大規模な更新は必要無い。平成３０年度に当事業は、公共下水道道事業に統合を予定しており、処理場を解体撤去する見込み。</t>
    <rPh sb="57" eb="59">
      <t>ヘイセイ</t>
    </rPh>
    <rPh sb="61" eb="63">
      <t>ネンド</t>
    </rPh>
    <rPh sb="64" eb="65">
      <t>トウ</t>
    </rPh>
    <rPh sb="65" eb="67">
      <t>ジギョウ</t>
    </rPh>
    <rPh sb="69" eb="71">
      <t>コウキョウ</t>
    </rPh>
    <rPh sb="71" eb="74">
      <t>ゲスイドウ</t>
    </rPh>
    <rPh sb="74" eb="75">
      <t>ドウ</t>
    </rPh>
    <rPh sb="75" eb="77">
      <t>ジギョウ</t>
    </rPh>
    <rPh sb="78" eb="80">
      <t>トウゴウ</t>
    </rPh>
    <rPh sb="81" eb="83">
      <t>ヨテイ</t>
    </rPh>
    <rPh sb="92" eb="94">
      <t>カイタイ</t>
    </rPh>
    <rPh sb="94" eb="96">
      <t>テッキョ</t>
    </rPh>
    <rPh sb="98" eb="100">
      <t>ミコ</t>
    </rPh>
    <phoneticPr fontId="4"/>
  </si>
  <si>
    <t>　施設整備は完了している。事業計画当初から人口減などにより使用料収入及び水洗化率も伸び悩んいるため、経費回収率が全国平均値より低く、汚水処理原価も高く推移している。
　収益的収支比率は、一般会計からの繰入金により維持できており、また、企業債残高対事業規模比率では、企業債の償還金を全額一般会計繰入金に依存している状況のため０％となっている。
　施設利用率は、類似団体平均値と比べ低く推移している。平成３０年度には当処理場を解体し公共下水道事業に統合を予定しており、施設の適正化を図っていく。</t>
    <rPh sb="34" eb="35">
      <t>オヨ</t>
    </rPh>
    <rPh sb="36" eb="39">
      <t>スイセンカ</t>
    </rPh>
    <rPh sb="39" eb="40">
      <t>リツ</t>
    </rPh>
    <rPh sb="179" eb="181">
      <t>ルイジ</t>
    </rPh>
    <rPh sb="181" eb="183">
      <t>ダンタイ</t>
    </rPh>
    <rPh sb="183" eb="186">
      <t>ヘイキンチ</t>
    </rPh>
    <rPh sb="187" eb="188">
      <t>クラ</t>
    </rPh>
    <rPh sb="189" eb="190">
      <t>ヒク</t>
    </rPh>
    <rPh sb="191" eb="193">
      <t>スイイ</t>
    </rPh>
    <rPh sb="198" eb="200">
      <t>ヘイセイ</t>
    </rPh>
    <rPh sb="202" eb="204">
      <t>ネンド</t>
    </rPh>
    <rPh sb="206" eb="207">
      <t>トウ</t>
    </rPh>
    <rPh sb="207" eb="210">
      <t>ショリジョウ</t>
    </rPh>
    <rPh sb="211" eb="213">
      <t>カイタイ</t>
    </rPh>
    <rPh sb="214" eb="216">
      <t>コウキョウ</t>
    </rPh>
    <rPh sb="216" eb="219">
      <t>ゲスイドウ</t>
    </rPh>
    <rPh sb="219" eb="221">
      <t>ジギョウ</t>
    </rPh>
    <rPh sb="222" eb="224">
      <t>トウゴウ</t>
    </rPh>
    <rPh sb="225" eb="227">
      <t>ヨテイ</t>
    </rPh>
    <rPh sb="232" eb="234">
      <t>シセツ</t>
    </rPh>
    <rPh sb="235" eb="238">
      <t>テキセイカ</t>
    </rPh>
    <rPh sb="239" eb="24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</si>
</sst>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75-42EC-97BB-9E08B0FBCA80}"/>
            </c:ext>
          </c:extLst>
        </c:ser>
        <c:dLbls>
          <c:showLegendKey val="0"/>
          <c:showVal val="0"/>
          <c:showCatName val="0"/>
          <c:showSerName val="0"/>
          <c:showPercent val="0"/>
          <c:showBubbleSize val="0"/>
        </c:dLbls>
        <c:gapWidth val="150"/>
        <c:axId val="228849592"/>
        <c:axId val="29492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0.09</c:v>
                </c:pt>
              </c:numCache>
            </c:numRef>
          </c:val>
          <c:smooth val="0"/>
          <c:extLst xmlns:c16r2="http://schemas.microsoft.com/office/drawing/2015/06/chart">
            <c:ext xmlns:c16="http://schemas.microsoft.com/office/drawing/2014/chart" uri="{C3380CC4-5D6E-409C-BE32-E72D297353CC}">
              <c16:uniqueId val="{00000001-4675-42EC-97BB-9E08B0FBCA80}"/>
            </c:ext>
          </c:extLst>
        </c:ser>
        <c:dLbls>
          <c:showLegendKey val="0"/>
          <c:showVal val="0"/>
          <c:showCatName val="0"/>
          <c:showSerName val="0"/>
          <c:showPercent val="0"/>
          <c:showBubbleSize val="0"/>
        </c:dLbls>
        <c:marker val="1"/>
        <c:smooth val="0"/>
        <c:axId val="228849592"/>
        <c:axId val="294920224"/>
      </c:lineChart>
      <c:dateAx>
        <c:axId val="228849592"/>
        <c:scaling>
          <c:orientation val="minMax"/>
        </c:scaling>
        <c:delete val="1"/>
        <c:axPos val="b"/>
        <c:numFmt formatCode="ge" sourceLinked="1"/>
        <c:majorTickMark val="none"/>
        <c:minorTickMark val="none"/>
        <c:tickLblPos val="none"/>
        <c:crossAx val="294920224"/>
        <c:crosses val="autoZero"/>
        <c:auto val="1"/>
        <c:lblOffset val="100"/>
        <c:baseTimeUnit val="years"/>
      </c:dateAx>
      <c:valAx>
        <c:axId val="2949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4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26.45</c:v>
                </c:pt>
                <c:pt idx="1">
                  <c:v>31.61</c:v>
                </c:pt>
                <c:pt idx="2">
                  <c:v>140.65</c:v>
                </c:pt>
                <c:pt idx="3">
                  <c:v>65.81</c:v>
                </c:pt>
                <c:pt idx="4">
                  <c:v>28.39</c:v>
                </c:pt>
              </c:numCache>
            </c:numRef>
          </c:val>
          <c:extLst xmlns:c16r2="http://schemas.microsoft.com/office/drawing/2015/06/chart">
            <c:ext xmlns:c16="http://schemas.microsoft.com/office/drawing/2014/chart" uri="{C3380CC4-5D6E-409C-BE32-E72D297353CC}">
              <c16:uniqueId val="{00000000-0449-4CC2-B89A-D5F96DBED13F}"/>
            </c:ext>
          </c:extLst>
        </c:ser>
        <c:dLbls>
          <c:showLegendKey val="0"/>
          <c:showVal val="0"/>
          <c:showCatName val="0"/>
          <c:showSerName val="0"/>
          <c:showPercent val="0"/>
          <c:showBubbleSize val="0"/>
        </c:dLbls>
        <c:gapWidth val="150"/>
        <c:axId val="187408672"/>
        <c:axId val="18740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43.36</c:v>
                </c:pt>
              </c:numCache>
            </c:numRef>
          </c:val>
          <c:smooth val="0"/>
          <c:extLst xmlns:c16r2="http://schemas.microsoft.com/office/drawing/2015/06/chart">
            <c:ext xmlns:c16="http://schemas.microsoft.com/office/drawing/2014/chart" uri="{C3380CC4-5D6E-409C-BE32-E72D297353CC}">
              <c16:uniqueId val="{00000001-0449-4CC2-B89A-D5F96DBED13F}"/>
            </c:ext>
          </c:extLst>
        </c:ser>
        <c:dLbls>
          <c:showLegendKey val="0"/>
          <c:showVal val="0"/>
          <c:showCatName val="0"/>
          <c:showSerName val="0"/>
          <c:showPercent val="0"/>
          <c:showBubbleSize val="0"/>
        </c:dLbls>
        <c:marker val="1"/>
        <c:smooth val="0"/>
        <c:axId val="187408672"/>
        <c:axId val="187409064"/>
      </c:lineChart>
      <c:dateAx>
        <c:axId val="187408672"/>
        <c:scaling>
          <c:orientation val="minMax"/>
        </c:scaling>
        <c:delete val="1"/>
        <c:axPos val="b"/>
        <c:numFmt formatCode="ge" sourceLinked="1"/>
        <c:majorTickMark val="none"/>
        <c:minorTickMark val="none"/>
        <c:tickLblPos val="none"/>
        <c:crossAx val="187409064"/>
        <c:crosses val="autoZero"/>
        <c:auto val="1"/>
        <c:lblOffset val="100"/>
        <c:baseTimeUnit val="years"/>
      </c:dateAx>
      <c:valAx>
        <c:axId val="18740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81.849999999999994</c:v>
                </c:pt>
                <c:pt idx="1">
                  <c:v>81.900000000000006</c:v>
                </c:pt>
                <c:pt idx="2">
                  <c:v>79.09</c:v>
                </c:pt>
                <c:pt idx="3">
                  <c:v>80.31</c:v>
                </c:pt>
                <c:pt idx="4">
                  <c:v>80.56</c:v>
                </c:pt>
              </c:numCache>
            </c:numRef>
          </c:val>
          <c:extLst xmlns:c16r2="http://schemas.microsoft.com/office/drawing/2015/06/chart">
            <c:ext xmlns:c16="http://schemas.microsoft.com/office/drawing/2014/chart" uri="{C3380CC4-5D6E-409C-BE32-E72D297353CC}">
              <c16:uniqueId val="{00000000-E3D2-4236-B934-921F30E7A93C}"/>
            </c:ext>
          </c:extLst>
        </c:ser>
        <c:dLbls>
          <c:showLegendKey val="0"/>
          <c:showVal val="0"/>
          <c:showCatName val="0"/>
          <c:showSerName val="0"/>
          <c:showPercent val="0"/>
          <c:showBubbleSize val="0"/>
        </c:dLbls>
        <c:gapWidth val="150"/>
        <c:axId val="187410240"/>
        <c:axId val="21550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83.06</c:v>
                </c:pt>
              </c:numCache>
            </c:numRef>
          </c:val>
          <c:smooth val="0"/>
          <c:extLst xmlns:c16r2="http://schemas.microsoft.com/office/drawing/2015/06/chart">
            <c:ext xmlns:c16="http://schemas.microsoft.com/office/drawing/2014/chart" uri="{C3380CC4-5D6E-409C-BE32-E72D297353CC}">
              <c16:uniqueId val="{00000001-E3D2-4236-B934-921F30E7A93C}"/>
            </c:ext>
          </c:extLst>
        </c:ser>
        <c:dLbls>
          <c:showLegendKey val="0"/>
          <c:showVal val="0"/>
          <c:showCatName val="0"/>
          <c:showSerName val="0"/>
          <c:showPercent val="0"/>
          <c:showBubbleSize val="0"/>
        </c:dLbls>
        <c:marker val="1"/>
        <c:smooth val="0"/>
        <c:axId val="187410240"/>
        <c:axId val="215502152"/>
      </c:lineChart>
      <c:dateAx>
        <c:axId val="187410240"/>
        <c:scaling>
          <c:orientation val="minMax"/>
        </c:scaling>
        <c:delete val="1"/>
        <c:axPos val="b"/>
        <c:numFmt formatCode="ge" sourceLinked="1"/>
        <c:majorTickMark val="none"/>
        <c:minorTickMark val="none"/>
        <c:tickLblPos val="none"/>
        <c:crossAx val="215502152"/>
        <c:crosses val="autoZero"/>
        <c:auto val="1"/>
        <c:lblOffset val="100"/>
        <c:baseTimeUnit val="years"/>
      </c:dateAx>
      <c:valAx>
        <c:axId val="21550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72.8</c:v>
                </c:pt>
                <c:pt idx="1">
                  <c:v>78.459999999999994</c:v>
                </c:pt>
                <c:pt idx="2">
                  <c:v>79.2</c:v>
                </c:pt>
                <c:pt idx="3">
                  <c:v>83.03</c:v>
                </c:pt>
                <c:pt idx="4">
                  <c:v>93.27</c:v>
                </c:pt>
              </c:numCache>
            </c:numRef>
          </c:val>
          <c:extLst xmlns:c16r2="http://schemas.microsoft.com/office/drawing/2015/06/chart">
            <c:ext xmlns:c16="http://schemas.microsoft.com/office/drawing/2014/chart" uri="{C3380CC4-5D6E-409C-BE32-E72D297353CC}">
              <c16:uniqueId val="{00000000-D749-4A93-B0F8-3CB6E3B49E53}"/>
            </c:ext>
          </c:extLst>
        </c:ser>
        <c:dLbls>
          <c:showLegendKey val="0"/>
          <c:showVal val="0"/>
          <c:showCatName val="0"/>
          <c:showSerName val="0"/>
          <c:showPercent val="0"/>
          <c:showBubbleSize val="0"/>
        </c:dLbls>
        <c:gapWidth val="150"/>
        <c:axId val="294921400"/>
        <c:axId val="29492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49-4A93-B0F8-3CB6E3B49E53}"/>
            </c:ext>
          </c:extLst>
        </c:ser>
        <c:dLbls>
          <c:showLegendKey val="0"/>
          <c:showVal val="0"/>
          <c:showCatName val="0"/>
          <c:showSerName val="0"/>
          <c:showPercent val="0"/>
          <c:showBubbleSize val="0"/>
        </c:dLbls>
        <c:marker val="1"/>
        <c:smooth val="0"/>
        <c:axId val="294921400"/>
        <c:axId val="294921792"/>
      </c:lineChart>
      <c:dateAx>
        <c:axId val="294921400"/>
        <c:scaling>
          <c:orientation val="minMax"/>
        </c:scaling>
        <c:delete val="1"/>
        <c:axPos val="b"/>
        <c:numFmt formatCode="ge" sourceLinked="1"/>
        <c:majorTickMark val="none"/>
        <c:minorTickMark val="none"/>
        <c:tickLblPos val="none"/>
        <c:crossAx val="294921792"/>
        <c:crosses val="autoZero"/>
        <c:auto val="1"/>
        <c:lblOffset val="100"/>
        <c:baseTimeUnit val="years"/>
      </c:dateAx>
      <c:valAx>
        <c:axId val="2949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92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F7-4CCC-B432-6A037DB8553E}"/>
            </c:ext>
          </c:extLst>
        </c:ser>
        <c:dLbls>
          <c:showLegendKey val="0"/>
          <c:showVal val="0"/>
          <c:showCatName val="0"/>
          <c:showSerName val="0"/>
          <c:showPercent val="0"/>
          <c:showBubbleSize val="0"/>
        </c:dLbls>
        <c:gapWidth val="150"/>
        <c:axId val="294569208"/>
        <c:axId val="29456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F7-4CCC-B432-6A037DB8553E}"/>
            </c:ext>
          </c:extLst>
        </c:ser>
        <c:dLbls>
          <c:showLegendKey val="0"/>
          <c:showVal val="0"/>
          <c:showCatName val="0"/>
          <c:showSerName val="0"/>
          <c:showPercent val="0"/>
          <c:showBubbleSize val="0"/>
        </c:dLbls>
        <c:marker val="1"/>
        <c:smooth val="0"/>
        <c:axId val="294569208"/>
        <c:axId val="294569600"/>
      </c:lineChart>
      <c:dateAx>
        <c:axId val="294569208"/>
        <c:scaling>
          <c:orientation val="minMax"/>
        </c:scaling>
        <c:delete val="1"/>
        <c:axPos val="b"/>
        <c:numFmt formatCode="ge" sourceLinked="1"/>
        <c:majorTickMark val="none"/>
        <c:minorTickMark val="none"/>
        <c:tickLblPos val="none"/>
        <c:crossAx val="294569600"/>
        <c:crosses val="autoZero"/>
        <c:auto val="1"/>
        <c:lblOffset val="100"/>
        <c:baseTimeUnit val="years"/>
      </c:dateAx>
      <c:valAx>
        <c:axId val="29456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56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A7-4DF1-879A-E8C72E65DA20}"/>
            </c:ext>
          </c:extLst>
        </c:ser>
        <c:dLbls>
          <c:showLegendKey val="0"/>
          <c:showVal val="0"/>
          <c:showCatName val="0"/>
          <c:showSerName val="0"/>
          <c:showPercent val="0"/>
          <c:showBubbleSize val="0"/>
        </c:dLbls>
        <c:gapWidth val="150"/>
        <c:axId val="290789136"/>
        <c:axId val="29078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A7-4DF1-879A-E8C72E65DA20}"/>
            </c:ext>
          </c:extLst>
        </c:ser>
        <c:dLbls>
          <c:showLegendKey val="0"/>
          <c:showVal val="0"/>
          <c:showCatName val="0"/>
          <c:showSerName val="0"/>
          <c:showPercent val="0"/>
          <c:showBubbleSize val="0"/>
        </c:dLbls>
        <c:marker val="1"/>
        <c:smooth val="0"/>
        <c:axId val="290789136"/>
        <c:axId val="290789528"/>
      </c:lineChart>
      <c:dateAx>
        <c:axId val="290789136"/>
        <c:scaling>
          <c:orientation val="minMax"/>
        </c:scaling>
        <c:delete val="1"/>
        <c:axPos val="b"/>
        <c:numFmt formatCode="ge" sourceLinked="1"/>
        <c:majorTickMark val="none"/>
        <c:minorTickMark val="none"/>
        <c:tickLblPos val="none"/>
        <c:crossAx val="290789528"/>
        <c:crosses val="autoZero"/>
        <c:auto val="1"/>
        <c:lblOffset val="100"/>
        <c:baseTimeUnit val="years"/>
      </c:dateAx>
      <c:valAx>
        <c:axId val="29078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78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0F-42C6-ABCF-9C27140374A8}"/>
            </c:ext>
          </c:extLst>
        </c:ser>
        <c:dLbls>
          <c:showLegendKey val="0"/>
          <c:showVal val="0"/>
          <c:showCatName val="0"/>
          <c:showSerName val="0"/>
          <c:showPercent val="0"/>
          <c:showBubbleSize val="0"/>
        </c:dLbls>
        <c:gapWidth val="150"/>
        <c:axId val="290786672"/>
        <c:axId val="29078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0F-42C6-ABCF-9C27140374A8}"/>
            </c:ext>
          </c:extLst>
        </c:ser>
        <c:dLbls>
          <c:showLegendKey val="0"/>
          <c:showVal val="0"/>
          <c:showCatName val="0"/>
          <c:showSerName val="0"/>
          <c:showPercent val="0"/>
          <c:showBubbleSize val="0"/>
        </c:dLbls>
        <c:marker val="1"/>
        <c:smooth val="0"/>
        <c:axId val="290786672"/>
        <c:axId val="290787064"/>
      </c:lineChart>
      <c:dateAx>
        <c:axId val="290786672"/>
        <c:scaling>
          <c:orientation val="minMax"/>
        </c:scaling>
        <c:delete val="1"/>
        <c:axPos val="b"/>
        <c:numFmt formatCode="ge" sourceLinked="1"/>
        <c:majorTickMark val="none"/>
        <c:minorTickMark val="none"/>
        <c:tickLblPos val="none"/>
        <c:crossAx val="290787064"/>
        <c:crosses val="autoZero"/>
        <c:auto val="1"/>
        <c:lblOffset val="100"/>
        <c:baseTimeUnit val="years"/>
      </c:dateAx>
      <c:valAx>
        <c:axId val="29078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78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B5-49F4-BC3D-86E86704C6AF}"/>
            </c:ext>
          </c:extLst>
        </c:ser>
        <c:dLbls>
          <c:showLegendKey val="0"/>
          <c:showVal val="0"/>
          <c:showCatName val="0"/>
          <c:showSerName val="0"/>
          <c:showPercent val="0"/>
          <c:showBubbleSize val="0"/>
        </c:dLbls>
        <c:gapWidth val="150"/>
        <c:axId val="290788240"/>
        <c:axId val="19141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B5-49F4-BC3D-86E86704C6AF}"/>
            </c:ext>
          </c:extLst>
        </c:ser>
        <c:dLbls>
          <c:showLegendKey val="0"/>
          <c:showVal val="0"/>
          <c:showCatName val="0"/>
          <c:showSerName val="0"/>
          <c:showPercent val="0"/>
          <c:showBubbleSize val="0"/>
        </c:dLbls>
        <c:marker val="1"/>
        <c:smooth val="0"/>
        <c:axId val="290788240"/>
        <c:axId val="191414856"/>
      </c:lineChart>
      <c:dateAx>
        <c:axId val="290788240"/>
        <c:scaling>
          <c:orientation val="minMax"/>
        </c:scaling>
        <c:delete val="1"/>
        <c:axPos val="b"/>
        <c:numFmt formatCode="ge" sourceLinked="1"/>
        <c:majorTickMark val="none"/>
        <c:minorTickMark val="none"/>
        <c:tickLblPos val="none"/>
        <c:crossAx val="191414856"/>
        <c:crosses val="autoZero"/>
        <c:auto val="1"/>
        <c:lblOffset val="100"/>
        <c:baseTimeUnit val="years"/>
      </c:dateAx>
      <c:valAx>
        <c:axId val="19141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78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CD-4521-BF07-9A01FDDC48E4}"/>
            </c:ext>
          </c:extLst>
        </c:ser>
        <c:dLbls>
          <c:showLegendKey val="0"/>
          <c:showVal val="0"/>
          <c:showCatName val="0"/>
          <c:showSerName val="0"/>
          <c:showPercent val="0"/>
          <c:showBubbleSize val="0"/>
        </c:dLbls>
        <c:gapWidth val="150"/>
        <c:axId val="191416032"/>
        <c:axId val="19141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1243.71</c:v>
                </c:pt>
              </c:numCache>
            </c:numRef>
          </c:val>
          <c:smooth val="0"/>
          <c:extLst xmlns:c16r2="http://schemas.microsoft.com/office/drawing/2015/06/chart">
            <c:ext xmlns:c16="http://schemas.microsoft.com/office/drawing/2014/chart" uri="{C3380CC4-5D6E-409C-BE32-E72D297353CC}">
              <c16:uniqueId val="{00000001-D7CD-4521-BF07-9A01FDDC48E4}"/>
            </c:ext>
          </c:extLst>
        </c:ser>
        <c:dLbls>
          <c:showLegendKey val="0"/>
          <c:showVal val="0"/>
          <c:showCatName val="0"/>
          <c:showSerName val="0"/>
          <c:showPercent val="0"/>
          <c:showBubbleSize val="0"/>
        </c:dLbls>
        <c:marker val="1"/>
        <c:smooth val="0"/>
        <c:axId val="191416032"/>
        <c:axId val="191416424"/>
      </c:lineChart>
      <c:dateAx>
        <c:axId val="191416032"/>
        <c:scaling>
          <c:orientation val="minMax"/>
        </c:scaling>
        <c:delete val="1"/>
        <c:axPos val="b"/>
        <c:numFmt formatCode="ge" sourceLinked="1"/>
        <c:majorTickMark val="none"/>
        <c:minorTickMark val="none"/>
        <c:tickLblPos val="none"/>
        <c:crossAx val="191416424"/>
        <c:crosses val="autoZero"/>
        <c:auto val="1"/>
        <c:lblOffset val="100"/>
        <c:baseTimeUnit val="years"/>
      </c:dateAx>
      <c:valAx>
        <c:axId val="19141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24.27</c:v>
                </c:pt>
                <c:pt idx="1">
                  <c:v>36.659999999999997</c:v>
                </c:pt>
                <c:pt idx="2">
                  <c:v>34.29</c:v>
                </c:pt>
                <c:pt idx="3">
                  <c:v>32.840000000000003</c:v>
                </c:pt>
                <c:pt idx="4">
                  <c:v>28.54</c:v>
                </c:pt>
              </c:numCache>
            </c:numRef>
          </c:val>
          <c:extLst xmlns:c16r2="http://schemas.microsoft.com/office/drawing/2015/06/chart">
            <c:ext xmlns:c16="http://schemas.microsoft.com/office/drawing/2014/chart" uri="{C3380CC4-5D6E-409C-BE32-E72D297353CC}">
              <c16:uniqueId val="{00000000-69B3-4FA1-A0C0-03B97E0A036B}"/>
            </c:ext>
          </c:extLst>
        </c:ser>
        <c:dLbls>
          <c:showLegendKey val="0"/>
          <c:showVal val="0"/>
          <c:showCatName val="0"/>
          <c:showSerName val="0"/>
          <c:showPercent val="0"/>
          <c:showBubbleSize val="0"/>
        </c:dLbls>
        <c:gapWidth val="150"/>
        <c:axId val="293225264"/>
        <c:axId val="29322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74.3</c:v>
                </c:pt>
              </c:numCache>
            </c:numRef>
          </c:val>
          <c:smooth val="0"/>
          <c:extLst xmlns:c16r2="http://schemas.microsoft.com/office/drawing/2015/06/chart">
            <c:ext xmlns:c16="http://schemas.microsoft.com/office/drawing/2014/chart" uri="{C3380CC4-5D6E-409C-BE32-E72D297353CC}">
              <c16:uniqueId val="{00000001-69B3-4FA1-A0C0-03B97E0A036B}"/>
            </c:ext>
          </c:extLst>
        </c:ser>
        <c:dLbls>
          <c:showLegendKey val="0"/>
          <c:showVal val="0"/>
          <c:showCatName val="0"/>
          <c:showSerName val="0"/>
          <c:showPercent val="0"/>
          <c:showBubbleSize val="0"/>
        </c:dLbls>
        <c:marker val="1"/>
        <c:smooth val="0"/>
        <c:axId val="293225264"/>
        <c:axId val="293225656"/>
      </c:lineChart>
      <c:dateAx>
        <c:axId val="293225264"/>
        <c:scaling>
          <c:orientation val="minMax"/>
        </c:scaling>
        <c:delete val="1"/>
        <c:axPos val="b"/>
        <c:numFmt formatCode="ge" sourceLinked="1"/>
        <c:majorTickMark val="none"/>
        <c:minorTickMark val="none"/>
        <c:tickLblPos val="none"/>
        <c:crossAx val="293225656"/>
        <c:crosses val="autoZero"/>
        <c:auto val="1"/>
        <c:lblOffset val="100"/>
        <c:baseTimeUnit val="years"/>
      </c:dateAx>
      <c:valAx>
        <c:axId val="29322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22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790.48</c:v>
                </c:pt>
                <c:pt idx="1">
                  <c:v>495.7</c:v>
                </c:pt>
                <c:pt idx="2">
                  <c:v>572.44000000000005</c:v>
                </c:pt>
                <c:pt idx="3">
                  <c:v>655.09</c:v>
                </c:pt>
                <c:pt idx="4">
                  <c:v>712.81</c:v>
                </c:pt>
              </c:numCache>
            </c:numRef>
          </c:val>
          <c:extLst xmlns:c16r2="http://schemas.microsoft.com/office/drawing/2015/06/chart">
            <c:ext xmlns:c16="http://schemas.microsoft.com/office/drawing/2014/chart" uri="{C3380CC4-5D6E-409C-BE32-E72D297353CC}">
              <c16:uniqueId val="{00000000-BBA0-40B7-9331-E6A304FDF9C7}"/>
            </c:ext>
          </c:extLst>
        </c:ser>
        <c:dLbls>
          <c:showLegendKey val="0"/>
          <c:showVal val="0"/>
          <c:showCatName val="0"/>
          <c:showSerName val="0"/>
          <c:showPercent val="0"/>
          <c:showBubbleSize val="0"/>
        </c:dLbls>
        <c:gapWidth val="150"/>
        <c:axId val="334543880"/>
        <c:axId val="33454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221.81</c:v>
                </c:pt>
              </c:numCache>
            </c:numRef>
          </c:val>
          <c:smooth val="0"/>
          <c:extLst xmlns:c16r2="http://schemas.microsoft.com/office/drawing/2015/06/chart">
            <c:ext xmlns:c16="http://schemas.microsoft.com/office/drawing/2014/chart" uri="{C3380CC4-5D6E-409C-BE32-E72D297353CC}">
              <c16:uniqueId val="{00000001-BBA0-40B7-9331-E6A304FDF9C7}"/>
            </c:ext>
          </c:extLst>
        </c:ser>
        <c:dLbls>
          <c:showLegendKey val="0"/>
          <c:showVal val="0"/>
          <c:showCatName val="0"/>
          <c:showSerName val="0"/>
          <c:showPercent val="0"/>
          <c:showBubbleSize val="0"/>
        </c:dLbls>
        <c:marker val="1"/>
        <c:smooth val="0"/>
        <c:axId val="334543880"/>
        <c:axId val="334544272"/>
      </c:lineChart>
      <c:dateAx>
        <c:axId val="334543880"/>
        <c:scaling>
          <c:orientation val="minMax"/>
        </c:scaling>
        <c:delete val="1"/>
        <c:axPos val="b"/>
        <c:numFmt formatCode="ge" sourceLinked="1"/>
        <c:majorTickMark val="none"/>
        <c:minorTickMark val="none"/>
        <c:tickLblPos val="none"/>
        <c:crossAx val="334544272"/>
        <c:crosses val="autoZero"/>
        <c:auto val="1"/>
        <c:lblOffset val="100"/>
        <c:baseTimeUnit val="years"/>
      </c:dateAx>
      <c:valAx>
        <c:axId val="33454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54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G36" sqref="BG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和歌山県　由良町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5955</v>
      </c>
      <c r="AM8" s="49"/>
      <c r="AN8" s="49"/>
      <c r="AO8" s="49"/>
      <c r="AP8" s="49"/>
      <c r="AQ8" s="49"/>
      <c r="AR8" s="49"/>
      <c r="AS8" s="49"/>
      <c r="AT8" s="44">
        <f>データ!T6</f>
        <v>30.94</v>
      </c>
      <c r="AU8" s="44"/>
      <c r="AV8" s="44"/>
      <c r="AW8" s="44"/>
      <c r="AX8" s="44"/>
      <c r="AY8" s="44"/>
      <c r="AZ8" s="44"/>
      <c r="BA8" s="44"/>
      <c r="BB8" s="44">
        <f>データ!U6</f>
        <v>192.47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8.5500000000000007</v>
      </c>
      <c r="Q10" s="44"/>
      <c r="R10" s="44"/>
      <c r="S10" s="44"/>
      <c r="T10" s="44"/>
      <c r="U10" s="44"/>
      <c r="V10" s="44"/>
      <c r="W10" s="44">
        <f>データ!Q6</f>
        <v>100</v>
      </c>
      <c r="X10" s="44"/>
      <c r="Y10" s="44"/>
      <c r="Z10" s="44"/>
      <c r="AA10" s="44"/>
      <c r="AB10" s="44"/>
      <c r="AC10" s="44"/>
      <c r="AD10" s="49">
        <f>データ!R6</f>
        <v>3456</v>
      </c>
      <c r="AE10" s="49"/>
      <c r="AF10" s="49"/>
      <c r="AG10" s="49"/>
      <c r="AH10" s="49"/>
      <c r="AI10" s="49"/>
      <c r="AJ10" s="49"/>
      <c r="AK10" s="2"/>
      <c r="AL10" s="49">
        <f>データ!V6</f>
        <v>504</v>
      </c>
      <c r="AM10" s="49"/>
      <c r="AN10" s="49"/>
      <c r="AO10" s="49"/>
      <c r="AP10" s="49"/>
      <c r="AQ10" s="49"/>
      <c r="AR10" s="49"/>
      <c r="AS10" s="49"/>
      <c r="AT10" s="44">
        <f>データ!W6</f>
        <v>0.26</v>
      </c>
      <c r="AU10" s="44"/>
      <c r="AV10" s="44"/>
      <c r="AW10" s="44"/>
      <c r="AX10" s="44"/>
      <c r="AY10" s="44"/>
      <c r="AZ10" s="44"/>
      <c r="BA10" s="44"/>
      <c r="BB10" s="44">
        <f>データ!X6</f>
        <v>1938.46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gGK9OmoGCdKs5Bb8sNXenzA/+KM2wNLFR703lLUgfVwavc9bT56VwxiNKSnRiPILf02NcedIczISWTIsxtDY6Q==" saltValue="a3QPCNBRLHuNiU8BPt9/M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303836</v>
      </c>
      <c r="D6" s="32">
        <f t="shared" si="3"/>
        <v>47</v>
      </c>
      <c r="E6" s="32">
        <f t="shared" si="3"/>
        <v>17</v>
      </c>
      <c r="F6" s="32">
        <f t="shared" si="3"/>
        <v>4</v>
      </c>
      <c r="G6" s="32">
        <f t="shared" si="3"/>
        <v>0</v>
      </c>
      <c r="H6" s="32" t="str">
        <f t="shared" si="3"/>
        <v>和歌山県　由良町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8.5500000000000007</v>
      </c>
      <c r="Q6" s="33">
        <f t="shared" si="3"/>
        <v>100</v>
      </c>
      <c r="R6" s="33">
        <f t="shared" si="3"/>
        <v>3456</v>
      </c>
      <c r="S6" s="33">
        <f t="shared" si="3"/>
        <v>5955</v>
      </c>
      <c r="T6" s="33">
        <f t="shared" si="3"/>
        <v>30.94</v>
      </c>
      <c r="U6" s="33">
        <f t="shared" si="3"/>
        <v>192.47</v>
      </c>
      <c r="V6" s="33">
        <f t="shared" si="3"/>
        <v>504</v>
      </c>
      <c r="W6" s="33">
        <f t="shared" si="3"/>
        <v>0.26</v>
      </c>
      <c r="X6" s="33">
        <f t="shared" si="3"/>
        <v>1938.46</v>
      </c>
      <c r="Y6" s="34">
        <f>IF(Y7="",NA(),Y7)</f>
        <v>72.8</v>
      </c>
      <c r="Z6" s="34">
        <f t="shared" ref="Z6:AH6" si="4">IF(Z7="",NA(),Z7)</f>
        <v>78.459999999999994</v>
      </c>
      <c r="AA6" s="34">
        <f t="shared" si="4"/>
        <v>79.2</v>
      </c>
      <c r="AB6" s="34">
        <f t="shared" si="4"/>
        <v>83.03</v>
      </c>
      <c r="AC6" s="34">
        <f t="shared" si="4"/>
        <v>93.27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1673.47</v>
      </c>
      <c r="BN6" s="34">
        <f t="shared" si="7"/>
        <v>1592.72</v>
      </c>
      <c r="BO6" s="34">
        <f t="shared" si="7"/>
        <v>1243.71</v>
      </c>
      <c r="BP6" s="33" t="str">
        <f>IF(BP7="","",IF(BP7="-","【-】","【"&amp;SUBSTITUTE(TEXT(BP7,"#,##0.00"),"-","△")&amp;"】"))</f>
        <v>【1,225.44】</v>
      </c>
      <c r="BQ6" s="34">
        <f>IF(BQ7="",NA(),BQ7)</f>
        <v>24.27</v>
      </c>
      <c r="BR6" s="34">
        <f t="shared" ref="BR6:BZ6" si="8">IF(BR7="",NA(),BR7)</f>
        <v>36.659999999999997</v>
      </c>
      <c r="BS6" s="34">
        <f t="shared" si="8"/>
        <v>34.29</v>
      </c>
      <c r="BT6" s="34">
        <f t="shared" si="8"/>
        <v>32.840000000000003</v>
      </c>
      <c r="BU6" s="34">
        <f t="shared" si="8"/>
        <v>28.54</v>
      </c>
      <c r="BV6" s="34">
        <f t="shared" si="8"/>
        <v>53.01</v>
      </c>
      <c r="BW6" s="34">
        <f t="shared" si="8"/>
        <v>50.54</v>
      </c>
      <c r="BX6" s="34">
        <f t="shared" si="8"/>
        <v>49.22</v>
      </c>
      <c r="BY6" s="34">
        <f t="shared" si="8"/>
        <v>53.7</v>
      </c>
      <c r="BZ6" s="34">
        <f t="shared" si="8"/>
        <v>74.3</v>
      </c>
      <c r="CA6" s="33" t="str">
        <f>IF(CA7="","",IF(CA7="-","【-】","【"&amp;SUBSTITUTE(TEXT(CA7,"#,##0.00"),"-","△")&amp;"】"))</f>
        <v>【75.58】</v>
      </c>
      <c r="CB6" s="34">
        <f>IF(CB7="",NA(),CB7)</f>
        <v>790.48</v>
      </c>
      <c r="CC6" s="34">
        <f t="shared" ref="CC6:CK6" si="9">IF(CC7="",NA(),CC7)</f>
        <v>495.7</v>
      </c>
      <c r="CD6" s="34">
        <f t="shared" si="9"/>
        <v>572.44000000000005</v>
      </c>
      <c r="CE6" s="34">
        <f t="shared" si="9"/>
        <v>655.09</v>
      </c>
      <c r="CF6" s="34">
        <f t="shared" si="9"/>
        <v>712.81</v>
      </c>
      <c r="CG6" s="34">
        <f t="shared" si="9"/>
        <v>299.39</v>
      </c>
      <c r="CH6" s="34">
        <f t="shared" si="9"/>
        <v>320.36</v>
      </c>
      <c r="CI6" s="34">
        <f t="shared" si="9"/>
        <v>332.02</v>
      </c>
      <c r="CJ6" s="34">
        <f t="shared" si="9"/>
        <v>300.35000000000002</v>
      </c>
      <c r="CK6" s="34">
        <f t="shared" si="9"/>
        <v>221.81</v>
      </c>
      <c r="CL6" s="33" t="str">
        <f>IF(CL7="","",IF(CL7="-","【-】","【"&amp;SUBSTITUTE(TEXT(CL7,"#,##0.00"),"-","△")&amp;"】"))</f>
        <v>【215.23】</v>
      </c>
      <c r="CM6" s="34">
        <f>IF(CM7="",NA(),CM7)</f>
        <v>26.45</v>
      </c>
      <c r="CN6" s="34">
        <f t="shared" ref="CN6:CV6" si="10">IF(CN7="",NA(),CN7)</f>
        <v>31.61</v>
      </c>
      <c r="CO6" s="34">
        <f t="shared" si="10"/>
        <v>140.65</v>
      </c>
      <c r="CP6" s="34">
        <f t="shared" si="10"/>
        <v>65.81</v>
      </c>
      <c r="CQ6" s="34">
        <f t="shared" si="10"/>
        <v>28.39</v>
      </c>
      <c r="CR6" s="34">
        <f t="shared" si="10"/>
        <v>36.200000000000003</v>
      </c>
      <c r="CS6" s="34">
        <f t="shared" si="10"/>
        <v>34.74</v>
      </c>
      <c r="CT6" s="34">
        <f t="shared" si="10"/>
        <v>36.65</v>
      </c>
      <c r="CU6" s="34">
        <f t="shared" si="10"/>
        <v>37.72</v>
      </c>
      <c r="CV6" s="34">
        <f t="shared" si="10"/>
        <v>43.36</v>
      </c>
      <c r="CW6" s="33" t="str">
        <f>IF(CW7="","",IF(CW7="-","【-】","【"&amp;SUBSTITUTE(TEXT(CW7,"#,##0.00"),"-","△")&amp;"】"))</f>
        <v>【42.66】</v>
      </c>
      <c r="CX6" s="34">
        <f>IF(CX7="",NA(),CX7)</f>
        <v>81.849999999999994</v>
      </c>
      <c r="CY6" s="34">
        <f t="shared" ref="CY6:DG6" si="11">IF(CY7="",NA(),CY7)</f>
        <v>81.900000000000006</v>
      </c>
      <c r="CZ6" s="34">
        <f t="shared" si="11"/>
        <v>79.09</v>
      </c>
      <c r="DA6" s="34">
        <f t="shared" si="11"/>
        <v>80.31</v>
      </c>
      <c r="DB6" s="34">
        <f t="shared" si="11"/>
        <v>80.56</v>
      </c>
      <c r="DC6" s="34">
        <f t="shared" si="11"/>
        <v>71.069999999999993</v>
      </c>
      <c r="DD6" s="34">
        <f t="shared" si="11"/>
        <v>70.14</v>
      </c>
      <c r="DE6" s="34">
        <f t="shared" si="11"/>
        <v>68.83</v>
      </c>
      <c r="DF6" s="34">
        <f t="shared" si="11"/>
        <v>68.459999999999994</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0.09</v>
      </c>
      <c r="EO6" s="33" t="str">
        <f>IF(EO7="","",IF(EO7="-","【-】","【"&amp;SUBSTITUTE(TEXT(EO7,"#,##0.00"),"-","△")&amp;"】"))</f>
        <v>【0.10】</v>
      </c>
    </row>
    <row r="7" spans="1:145" s="35" customFormat="1" x14ac:dyDescent="0.15">
      <c r="A7" s="27"/>
      <c r="B7" s="36">
        <v>2017</v>
      </c>
      <c r="C7" s="36">
        <v>303836</v>
      </c>
      <c r="D7" s="36">
        <v>47</v>
      </c>
      <c r="E7" s="36">
        <v>17</v>
      </c>
      <c r="F7" s="36">
        <v>4</v>
      </c>
      <c r="G7" s="36">
        <v>0</v>
      </c>
      <c r="H7" s="36" t="s">
        <v>110</v>
      </c>
      <c r="I7" s="36" t="s">
        <v>111</v>
      </c>
      <c r="J7" s="36" t="s">
        <v>112</v>
      </c>
      <c r="K7" s="36" t="s">
        <v>113</v>
      </c>
      <c r="L7" s="36" t="s">
        <v>114</v>
      </c>
      <c r="M7" s="36" t="s">
        <v>115</v>
      </c>
      <c r="N7" s="37" t="s">
        <v>116</v>
      </c>
      <c r="O7" s="37" t="s">
        <v>117</v>
      </c>
      <c r="P7" s="37">
        <v>8.5500000000000007</v>
      </c>
      <c r="Q7" s="37">
        <v>100</v>
      </c>
      <c r="R7" s="37">
        <v>3456</v>
      </c>
      <c r="S7" s="37">
        <v>5955</v>
      </c>
      <c r="T7" s="37">
        <v>30.94</v>
      </c>
      <c r="U7" s="37">
        <v>192.47</v>
      </c>
      <c r="V7" s="37">
        <v>504</v>
      </c>
      <c r="W7" s="37">
        <v>0.26</v>
      </c>
      <c r="X7" s="37">
        <v>1938.46</v>
      </c>
      <c r="Y7" s="37">
        <v>72.8</v>
      </c>
      <c r="Z7" s="37">
        <v>78.459999999999994</v>
      </c>
      <c r="AA7" s="37">
        <v>79.2</v>
      </c>
      <c r="AB7" s="37">
        <v>83.03</v>
      </c>
      <c r="AC7" s="37">
        <v>93.27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1592.72</v>
      </c>
      <c r="BO7" s="37">
        <v>1243.71</v>
      </c>
      <c r="BP7" s="37">
        <v>1225.44</v>
      </c>
      <c r="BQ7" s="37">
        <v>24.27</v>
      </c>
      <c r="BR7" s="37">
        <v>36.659999999999997</v>
      </c>
      <c r="BS7" s="37">
        <v>34.29</v>
      </c>
      <c r="BT7" s="37">
        <v>32.840000000000003</v>
      </c>
      <c r="BU7" s="37">
        <v>28.54</v>
      </c>
      <c r="BV7" s="37">
        <v>53.01</v>
      </c>
      <c r="BW7" s="37">
        <v>50.54</v>
      </c>
      <c r="BX7" s="37">
        <v>49.22</v>
      </c>
      <c r="BY7" s="37">
        <v>53.7</v>
      </c>
      <c r="BZ7" s="37">
        <v>74.3</v>
      </c>
      <c r="CA7" s="37">
        <v>75.58</v>
      </c>
      <c r="CB7" s="37">
        <v>790.48</v>
      </c>
      <c r="CC7" s="37">
        <v>495.7</v>
      </c>
      <c r="CD7" s="37">
        <v>572.44000000000005</v>
      </c>
      <c r="CE7" s="37">
        <v>655.09</v>
      </c>
      <c r="CF7" s="37">
        <v>712.81</v>
      </c>
      <c r="CG7" s="37">
        <v>299.39</v>
      </c>
      <c r="CH7" s="37">
        <v>320.36</v>
      </c>
      <c r="CI7" s="37">
        <v>332.02</v>
      </c>
      <c r="CJ7" s="37">
        <v>300.35000000000002</v>
      </c>
      <c r="CK7" s="37">
        <v>221.81</v>
      </c>
      <c r="CL7" s="37">
        <v>215.23</v>
      </c>
      <c r="CM7" s="37">
        <v>26.45</v>
      </c>
      <c r="CN7" s="37">
        <v>31.61</v>
      </c>
      <c r="CO7" s="37">
        <v>140.65</v>
      </c>
      <c r="CP7" s="37">
        <v>65.81</v>
      </c>
      <c r="CQ7" s="37">
        <v>28.39</v>
      </c>
      <c r="CR7" s="37">
        <v>36.200000000000003</v>
      </c>
      <c r="CS7" s="37">
        <v>34.74</v>
      </c>
      <c r="CT7" s="37">
        <v>36.65</v>
      </c>
      <c r="CU7" s="37">
        <v>37.72</v>
      </c>
      <c r="CV7" s="37">
        <v>43.36</v>
      </c>
      <c r="CW7" s="37">
        <v>42.66</v>
      </c>
      <c r="CX7" s="37">
        <v>81.849999999999994</v>
      </c>
      <c r="CY7" s="37">
        <v>81.900000000000006</v>
      </c>
      <c r="CZ7" s="37">
        <v>79.09</v>
      </c>
      <c r="DA7" s="37">
        <v>80.31</v>
      </c>
      <c r="DB7" s="37">
        <v>80.56</v>
      </c>
      <c r="DC7" s="37">
        <v>71.069999999999993</v>
      </c>
      <c r="DD7" s="37">
        <v>70.14</v>
      </c>
      <c r="DE7" s="37">
        <v>68.83</v>
      </c>
      <c r="DF7" s="37">
        <v>68.459999999999994</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2018-12-03T09:16:09Z</dcterms:created>
  <dcterms:modified xsi:type="dcterms:W3CDTF">2019-02-21T02:37:40Z</dcterms:modified>
  <cp:category/>
</cp:coreProperties>
</file>