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LlHCxRcay1n5GYKsKqsiu805kLLDbfK9ZIsty7JHvJQjGOE6IV5lRrRcfJOH9Qh/Wcq5RygmsK8tUC72jRyxw==" workbookSaltValue="vFtaFmpq+9saagZgItJMV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AL10" i="4"/>
  <c r="W10" i="4"/>
  <c r="I10" i="4"/>
  <c r="BB8" i="4"/>
  <c r="AL8" i="4"/>
  <c r="AD8" i="4"/>
  <c r="W8" i="4"/>
  <c r="P8" i="4"/>
  <c r="I8" i="4"/>
  <c r="B8" i="4"/>
  <c r="B6"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<sst xmlns="http://schemas.openxmlformats.org/spreadsheetml/2006/main" count="251" uniqueCount="125">
  <si>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</si>
  <si>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</si>
  <si>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</si>
  <si>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</si>
  <si>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</si>
  <si>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</si>
  <si>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</si>
  <si>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</si>
  <si>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</si>
  <si>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</si>
  <si>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</si>
  <si>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</si>
  <si>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</si>
  <si>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</si>
  <si>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</si>
  <si>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</si>
  <si>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</si>
  <si>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</si>
  <si>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</si>
  <si>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</si>
  <si>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</si>
  <si>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</si>
  <si>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</si>
  <si>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</si>
  <si>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</si>
  <si>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</si>
  <si>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</si>
  <si>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</si>
  <si>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</si>
  <si>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</si>
  <si>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</si>
  <si>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</si>
  <si>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</si>
  <si>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</si>
  <si>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</si>
  <si>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</si>
  <si>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</si>
  <si>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</si>
  <si>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</si>
  <si>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</si>
  <si>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</si>
  <si>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</si>
  <si>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</si>
  <si>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</si>
  <si>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</si>
  <si>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</si>
  <si>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</si>
  <si>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</si>
  <si>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</si>
  <si>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</si>
  <si>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</si>
  <si>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</si>
  <si>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</si>
  <si>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</si>
  <si>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</si>
  <si>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</si>
  <si>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</si>
  <si>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</si>
  <si>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</si>
  <si>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</si>
  <si>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</si>
  <si>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</si>
  <si>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</si>
  <si>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</si>
  <si>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</si>
  <si>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</si>
  <si>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</si>
  <si>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</si>
  <si>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</si>
  <si>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</si>
  <si>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</si>
  <si>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</si>
  <si>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</si>
  <si>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</si>
  <si>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</si>
  <si>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</si>
  <si>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</si>
  <si>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</si>
  <si>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</si>
  <si>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</si>
  <si>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</si>
  <si>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</si>
  <si>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</si>
  <si>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</si>
  <si>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</si>
  <si>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</si>
  <si>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</si>
  <si>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</si>
  <si>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</si>
  <si>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</si>
  <si>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</si>
  <si>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</si>
  <si>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</si>
  <si>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</si>
  <si>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</si>
  <si>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</si>
  <si>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</si>
  <si>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</si>
  <si>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</si>
  <si>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</si>
  <si>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</si>
  <si>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</si>
  <si>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</si>
  <si>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</si>
  <si>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</si>
  <si>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</si>
  <si>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</si>
  <si>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</si>
  <si>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</si>
  <si>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</si>
  <si>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</si>
  <si>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</si>
  <si>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</si>
  <si>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</si>
  <si>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</si>
  <si>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</si>
  <si>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</si>
  <si>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</si>
  <si>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</si>
  <si>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</si>
  <si>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</si>
  <si>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</si>
  <si>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供用開始から８年が経過した段階であり、まだ老朽化には至っていないものの、今後、維持費や更新費用が増加していくことが予想されるため、将来の費用を見込んだ経営努力が必要である。</t>
    <rPh sb="1" eb="3">
      <t>キョウヨウ</t>
    </rPh>
    <rPh sb="3" eb="5">
      <t>カイシ</t>
    </rPh>
    <rPh sb="8" eb="9">
      <t>ネン</t>
    </rPh>
    <rPh sb="10" eb="12">
      <t>ケイカ</t>
    </rPh>
    <rPh sb="14" eb="16">
      <t>ダンカイ</t>
    </rPh>
    <rPh sb="22" eb="24">
      <t>ロウキュウ</t>
    </rPh>
    <rPh sb="24" eb="25">
      <t>カ</t>
    </rPh>
    <rPh sb="27" eb="28">
      <t>イタ</t>
    </rPh>
    <rPh sb="37" eb="39">
      <t>コンゴ</t>
    </rPh>
    <rPh sb="40" eb="43">
      <t>イジヒ</t>
    </rPh>
    <rPh sb="44" eb="46">
      <t>コウシン</t>
    </rPh>
    <rPh sb="46" eb="48">
      <t>ヒヨウ</t>
    </rPh>
    <rPh sb="49" eb="51">
      <t>ゾウカ</t>
    </rPh>
    <rPh sb="58" eb="60">
      <t>ヨソウ</t>
    </rPh>
    <rPh sb="66" eb="68">
      <t>ショウライ</t>
    </rPh>
    <rPh sb="69" eb="71">
      <t>ヒヨウ</t>
    </rPh>
    <rPh sb="72" eb="74">
      <t>ミコ</t>
    </rPh>
    <rPh sb="76" eb="78">
      <t>ケイエイ</t>
    </rPh>
    <rPh sb="78" eb="80">
      <t>ドリョク</t>
    </rPh>
    <rPh sb="81" eb="83">
      <t>ヒツヨウ</t>
    </rPh>
    <phoneticPr fontId="4"/>
  </si>
  <si>
    <t>現在、汚水処理に係る費用が収入の使用料のみで賄えていない状態である。まだ施設の老朽化が進んでいないものの、将来的には更新費用や維持費が見込まれることから、今後は財政計画を見直し、適正な使用料収入の確保が必要になってくる。</t>
    <rPh sb="0" eb="2">
      <t>ゲンザイ</t>
    </rPh>
    <rPh sb="3" eb="5">
      <t>オスイ</t>
    </rPh>
    <rPh sb="5" eb="7">
      <t>ショリ</t>
    </rPh>
    <rPh sb="8" eb="9">
      <t>カカ</t>
    </rPh>
    <rPh sb="10" eb="12">
      <t>ヒヨウ</t>
    </rPh>
    <rPh sb="13" eb="15">
      <t>シュウニュウ</t>
    </rPh>
    <rPh sb="16" eb="19">
      <t>シヨウリョウ</t>
    </rPh>
    <rPh sb="22" eb="23">
      <t>マカナ</t>
    </rPh>
    <rPh sb="28" eb="30">
      <t>ジョウタイ</t>
    </rPh>
    <rPh sb="36" eb="38">
      <t>シセツ</t>
    </rPh>
    <rPh sb="39" eb="42">
      <t>ロウキュウカ</t>
    </rPh>
    <rPh sb="43" eb="44">
      <t>スス</t>
    </rPh>
    <rPh sb="53" eb="56">
      <t>ショウライテキ</t>
    </rPh>
    <rPh sb="58" eb="60">
      <t>コウシン</t>
    </rPh>
    <rPh sb="60" eb="62">
      <t>ヒヨウ</t>
    </rPh>
    <rPh sb="63" eb="66">
      <t>イジヒ</t>
    </rPh>
    <rPh sb="67" eb="69">
      <t>ミコ</t>
    </rPh>
    <rPh sb="77" eb="79">
      <t>コンゴ</t>
    </rPh>
    <rPh sb="80" eb="82">
      <t>ザイセイ</t>
    </rPh>
    <rPh sb="82" eb="84">
      <t>ケイカク</t>
    </rPh>
    <rPh sb="85" eb="87">
      <t>ミナオ</t>
    </rPh>
    <rPh sb="89" eb="91">
      <t>テキセイ</t>
    </rPh>
    <rPh sb="92" eb="95">
      <t>シヨウリョウ</t>
    </rPh>
    <rPh sb="95" eb="97">
      <t>シュウニュウ</t>
    </rPh>
    <rPh sb="98" eb="100">
      <t>カクホ</t>
    </rPh>
    <rPh sb="101" eb="103">
      <t>ヒツヨウ</t>
    </rPh>
    <phoneticPr fontId="4"/>
  </si>
  <si>
    <t>　供用開始から８年が経過しているが、グラフの推移を見ると、①収益的収支比率は、１００％、④企業債残高対事業規模比率が、０％、また、⑤経費回収率については大幅に増加し、⑥汚水処理原価は減少しており、一見、昨年と比較すると経営の健全性・効率性が図られているように見うけられるが、実際は、収入の使用料金のみで賄えてはなく、一般会計の繰入金（基準内）に依存しているのが現状である。
 ⑦施設利用率は類似団体平均値より低い水準になっているが、施設については各家庭の状況に合わせて適切な規模になっている。⑧水洗化率については95％を超える推移が続いているが、今後、維持管理の抑制など一層のコスト削減により経営の健全化を図っていく必要がある。</t>
    <rPh sb="1" eb="3">
      <t>キョウヨウ</t>
    </rPh>
    <rPh sb="3" eb="5">
      <t>カイシ</t>
    </rPh>
    <rPh sb="8" eb="9">
      <t>ネン</t>
    </rPh>
    <rPh sb="10" eb="12">
      <t>ケイカ</t>
    </rPh>
    <rPh sb="22" eb="24">
      <t>スイイ</t>
    </rPh>
    <rPh sb="25" eb="26">
      <t>ミ</t>
    </rPh>
    <rPh sb="30" eb="32">
      <t>シュウエキ</t>
    </rPh>
    <rPh sb="32" eb="33">
      <t>テキ</t>
    </rPh>
    <rPh sb="33" eb="35">
      <t>シュウシ</t>
    </rPh>
    <rPh sb="35" eb="37">
      <t>ヒリツ</t>
    </rPh>
    <rPh sb="45" eb="48">
      <t>キギョウサイ</t>
    </rPh>
    <rPh sb="48" eb="50">
      <t>ザンダカ</t>
    </rPh>
    <rPh sb="50" eb="51">
      <t>タイ</t>
    </rPh>
    <rPh sb="51" eb="53">
      <t>ジギョウ</t>
    </rPh>
    <rPh sb="53" eb="55">
      <t>キボ</t>
    </rPh>
    <rPh sb="55" eb="57">
      <t>ヒリツ</t>
    </rPh>
    <rPh sb="66" eb="68">
      <t>ケイヒ</t>
    </rPh>
    <rPh sb="68" eb="71">
      <t>カイシュウリツ</t>
    </rPh>
    <rPh sb="76" eb="78">
      <t>オオハバ</t>
    </rPh>
    <rPh sb="79" eb="81">
      <t>ゾウカ</t>
    </rPh>
    <rPh sb="84" eb="86">
      <t>オスイ</t>
    </rPh>
    <rPh sb="86" eb="88">
      <t>ショリ</t>
    </rPh>
    <rPh sb="88" eb="90">
      <t>ゲンカ</t>
    </rPh>
    <rPh sb="91" eb="93">
      <t>ゲンショウ</t>
    </rPh>
    <rPh sb="98" eb="100">
      <t>イッケン</t>
    </rPh>
    <rPh sb="101" eb="103">
      <t>サクネン</t>
    </rPh>
    <rPh sb="104" eb="106">
      <t>ヒカク</t>
    </rPh>
    <rPh sb="109" eb="111">
      <t>ケイエイ</t>
    </rPh>
    <rPh sb="112" eb="114">
      <t>ケンゼン</t>
    </rPh>
    <rPh sb="114" eb="115">
      <t>セイ</t>
    </rPh>
    <rPh sb="116" eb="119">
      <t>コウリツセイ</t>
    </rPh>
    <rPh sb="120" eb="121">
      <t>ハカ</t>
    </rPh>
    <rPh sb="129" eb="130">
      <t>ミ</t>
    </rPh>
    <rPh sb="137" eb="139">
      <t>ジッサイ</t>
    </rPh>
    <rPh sb="141" eb="143">
      <t>シュウニュウ</t>
    </rPh>
    <rPh sb="144" eb="147">
      <t>シヨウリョウ</t>
    </rPh>
    <rPh sb="147" eb="148">
      <t>キン</t>
    </rPh>
    <rPh sb="158" eb="160">
      <t>イッパン</t>
    </rPh>
    <rPh sb="160" eb="162">
      <t>カイケイ</t>
    </rPh>
    <rPh sb="163" eb="165">
      <t>クリイレ</t>
    </rPh>
    <rPh sb="165" eb="166">
      <t>キン</t>
    </rPh>
    <rPh sb="167" eb="170">
      <t>キジュンナイ</t>
    </rPh>
    <rPh sb="172" eb="174">
      <t>イゾン</t>
    </rPh>
    <rPh sb="180" eb="182">
      <t>ゲンジョウ</t>
    </rPh>
    <rPh sb="189" eb="191">
      <t>シセツ</t>
    </rPh>
    <rPh sb="191" eb="194">
      <t>リヨウリツ</t>
    </rPh>
    <rPh sb="195" eb="197">
      <t>ルイジ</t>
    </rPh>
    <rPh sb="197" eb="199">
      <t>ダンタイ</t>
    </rPh>
    <rPh sb="199" eb="202">
      <t>ヘイキンチ</t>
    </rPh>
    <rPh sb="204" eb="205">
      <t>ヒク</t>
    </rPh>
    <rPh sb="206" eb="208">
      <t>スイジュン</t>
    </rPh>
    <rPh sb="216" eb="218">
      <t>シセツ</t>
    </rPh>
    <rPh sb="223" eb="226">
      <t>カクカテイ</t>
    </rPh>
    <rPh sb="227" eb="229">
      <t>ジョウキョウ</t>
    </rPh>
    <rPh sb="230" eb="231">
      <t>ア</t>
    </rPh>
    <rPh sb="234" eb="236">
      <t>テキセツ</t>
    </rPh>
    <rPh sb="237" eb="239">
      <t>キボ</t>
    </rPh>
    <rPh sb="247" eb="249">
      <t>スイセン</t>
    </rPh>
    <rPh sb="249" eb="250">
      <t>カ</t>
    </rPh>
    <rPh sb="250" eb="251">
      <t>リツ</t>
    </rPh>
    <rPh sb="260" eb="261">
      <t>コ</t>
    </rPh>
    <rPh sb="263" eb="265">
      <t>スイイ</t>
    </rPh>
    <rPh sb="266" eb="267">
      <t>ツヅ</t>
    </rPh>
    <rPh sb="273" eb="275">
      <t>コンゴ</t>
    </rPh>
    <rPh sb="276" eb="278">
      <t>イジ</t>
    </rPh>
    <rPh sb="278" eb="280">
      <t>カンリ</t>
    </rPh>
    <rPh sb="281" eb="283">
      <t>ヨクセイ</t>
    </rPh>
    <rPh sb="285" eb="287">
      <t>イッソウ</t>
    </rPh>
    <rPh sb="291" eb="293">
      <t>サクゲン</t>
    </rPh>
    <rPh sb="296" eb="298">
      <t>ケイエイ</t>
    </rPh>
    <rPh sb="299" eb="302">
      <t>ケンゼンカ</t>
    </rPh>
    <rPh sb="303" eb="304">
      <t>ハカ</t>
    </rPh>
    <rPh sb="308" eb="3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</si>
</sst>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7E-4629-849F-7779F7D6ABD0}"/>
            </c:ext>
          </c:extLst>
        </c:ser>
        <c:dLbls>
          <c:showLegendKey val="0"/>
          <c:showVal val="0"/>
          <c:showCatName val="0"/>
          <c:showSerName val="0"/>
          <c:showPercent val="0"/>
          <c:showBubbleSize val="0"/>
        </c:dLbls>
        <c:gapWidth val="150"/>
        <c:axId val="93090176"/>
        <c:axId val="930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27E-4629-849F-7779F7D6ABD0}"/>
            </c:ext>
          </c:extLst>
        </c:ser>
        <c:dLbls>
          <c:showLegendKey val="0"/>
          <c:showVal val="0"/>
          <c:showCatName val="0"/>
          <c:showSerName val="0"/>
          <c:showPercent val="0"/>
          <c:showBubbleSize val="0"/>
        </c:dLbls>
        <c:marker val="1"/>
        <c:smooth val="0"/>
        <c:axId val="93090176"/>
        <c:axId val="93092096"/>
      </c:lineChart>
      <c:dateAx>
        <c:axId val="93090176"/>
        <c:scaling>
          <c:orientation val="minMax"/>
        </c:scaling>
        <c:delete val="1"/>
        <c:axPos val="b"/>
        <c:numFmt formatCode="ge" sourceLinked="1"/>
        <c:majorTickMark val="none"/>
        <c:minorTickMark val="none"/>
        <c:tickLblPos val="none"/>
        <c:crossAx val="93092096"/>
        <c:crosses val="autoZero"/>
        <c:auto val="1"/>
        <c:lblOffset val="100"/>
        <c:baseTimeUnit val="years"/>
      </c:dateAx>
      <c:valAx>
        <c:axId val="930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53.96</c:v>
                </c:pt>
                <c:pt idx="1">
                  <c:v>53.44</c:v>
                </c:pt>
                <c:pt idx="2">
                  <c:v>53.33</c:v>
                </c:pt>
                <c:pt idx="3">
                  <c:v>53.55</c:v>
                </c:pt>
                <c:pt idx="4">
                  <c:v>52.66</c:v>
                </c:pt>
              </c:numCache>
            </c:numRef>
          </c:val>
          <c:extLst xmlns:c16r2="http://schemas.microsoft.com/office/drawing/2015/06/chart">
            <c:ext xmlns:c16="http://schemas.microsoft.com/office/drawing/2014/chart" uri="{C3380CC4-5D6E-409C-BE32-E72D297353CC}">
              <c16:uniqueId val="{00000000-9430-4995-9D30-E5E286EF9110}"/>
            </c:ext>
          </c:extLst>
        </c:ser>
        <c:dLbls>
          <c:showLegendKey val="0"/>
          <c:showVal val="0"/>
          <c:showCatName val="0"/>
          <c:showSerName val="0"/>
          <c:showPercent val="0"/>
          <c:showBubbleSize val="0"/>
        </c:dLbls>
        <c:gapWidth val="150"/>
        <c:axId val="94703616"/>
        <c:axId val="947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xmlns:c16r2="http://schemas.microsoft.com/office/drawing/2015/06/chart">
            <c:ext xmlns:c16="http://schemas.microsoft.com/office/drawing/2014/chart" uri="{C3380CC4-5D6E-409C-BE32-E72D297353CC}">
              <c16:uniqueId val="{00000001-9430-4995-9D30-E5E286EF9110}"/>
            </c:ext>
          </c:extLst>
        </c:ser>
        <c:dLbls>
          <c:showLegendKey val="0"/>
          <c:showVal val="0"/>
          <c:showCatName val="0"/>
          <c:showSerName val="0"/>
          <c:showPercent val="0"/>
          <c:showBubbleSize val="0"/>
        </c:dLbls>
        <c:marker val="1"/>
        <c:smooth val="0"/>
        <c:axId val="94703616"/>
        <c:axId val="94705536"/>
      </c:lineChart>
      <c:dateAx>
        <c:axId val="94703616"/>
        <c:scaling>
          <c:orientation val="minMax"/>
        </c:scaling>
        <c:delete val="1"/>
        <c:axPos val="b"/>
        <c:numFmt formatCode="ge" sourceLinked="1"/>
        <c:majorTickMark val="none"/>
        <c:minorTickMark val="none"/>
        <c:tickLblPos val="none"/>
        <c:crossAx val="94705536"/>
        <c:crosses val="autoZero"/>
        <c:auto val="1"/>
        <c:lblOffset val="100"/>
        <c:baseTimeUnit val="years"/>
      </c:dateAx>
      <c:valAx>
        <c:axId val="947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95.99</c:v>
                </c:pt>
                <c:pt idx="1">
                  <c:v>95.91</c:v>
                </c:pt>
                <c:pt idx="2">
                  <c:v>95.98</c:v>
                </c:pt>
                <c:pt idx="3">
                  <c:v>96.25</c:v>
                </c:pt>
                <c:pt idx="4">
                  <c:v>96.41</c:v>
                </c:pt>
              </c:numCache>
            </c:numRef>
          </c:val>
          <c:extLst xmlns:c16r2="http://schemas.microsoft.com/office/drawing/2015/06/chart">
            <c:ext xmlns:c16="http://schemas.microsoft.com/office/drawing/2014/chart" uri="{C3380CC4-5D6E-409C-BE32-E72D297353CC}">
              <c16:uniqueId val="{00000000-FE28-4A65-BD0F-97DD65A7061C}"/>
            </c:ext>
          </c:extLst>
        </c:ser>
        <c:dLbls>
          <c:showLegendKey val="0"/>
          <c:showVal val="0"/>
          <c:showCatName val="0"/>
          <c:showSerName val="0"/>
          <c:showPercent val="0"/>
          <c:showBubbleSize val="0"/>
        </c:dLbls>
        <c:gapWidth val="150"/>
        <c:axId val="94757248"/>
        <c:axId val="947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xmlns:c16r2="http://schemas.microsoft.com/office/drawing/2015/06/chart">
            <c:ext xmlns:c16="http://schemas.microsoft.com/office/drawing/2014/chart" uri="{C3380CC4-5D6E-409C-BE32-E72D297353CC}">
              <c16:uniqueId val="{00000001-FE28-4A65-BD0F-97DD65A7061C}"/>
            </c:ext>
          </c:extLst>
        </c:ser>
        <c:dLbls>
          <c:showLegendKey val="0"/>
          <c:showVal val="0"/>
          <c:showCatName val="0"/>
          <c:showSerName val="0"/>
          <c:showPercent val="0"/>
          <c:showBubbleSize val="0"/>
        </c:dLbls>
        <c:marker val="1"/>
        <c:smooth val="0"/>
        <c:axId val="94757248"/>
        <c:axId val="94759168"/>
      </c:lineChart>
      <c:dateAx>
        <c:axId val="94757248"/>
        <c:scaling>
          <c:orientation val="minMax"/>
        </c:scaling>
        <c:delete val="1"/>
        <c:axPos val="b"/>
        <c:numFmt formatCode="ge" sourceLinked="1"/>
        <c:majorTickMark val="none"/>
        <c:minorTickMark val="none"/>
        <c:tickLblPos val="none"/>
        <c:crossAx val="94759168"/>
        <c:crosses val="autoZero"/>
        <c:auto val="1"/>
        <c:lblOffset val="100"/>
        <c:baseTimeUnit val="years"/>
      </c:dateAx>
      <c:valAx>
        <c:axId val="947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93.63</c:v>
                </c:pt>
                <c:pt idx="1">
                  <c:v>98.32</c:v>
                </c:pt>
                <c:pt idx="2">
                  <c:v>93.37</c:v>
                </c:pt>
                <c:pt idx="3">
                  <c:v>93.84</c:v>
                </c:pt>
                <c:pt idx="4">
                  <c:v>100</c:v>
                </c:pt>
              </c:numCache>
            </c:numRef>
          </c:val>
          <c:extLst xmlns:c16r2="http://schemas.microsoft.com/office/drawing/2015/06/chart">
            <c:ext xmlns:c16="http://schemas.microsoft.com/office/drawing/2014/chart" uri="{C3380CC4-5D6E-409C-BE32-E72D297353CC}">
              <c16:uniqueId val="{00000000-F8AA-4CD3-8C06-145676FAB109}"/>
            </c:ext>
          </c:extLst>
        </c:ser>
        <c:dLbls>
          <c:showLegendKey val="0"/>
          <c:showVal val="0"/>
          <c:showCatName val="0"/>
          <c:showSerName val="0"/>
          <c:showPercent val="0"/>
          <c:showBubbleSize val="0"/>
        </c:dLbls>
        <c:gapWidth val="150"/>
        <c:axId val="93123328"/>
        <c:axId val="931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AA-4CD3-8C06-145676FAB109}"/>
            </c:ext>
          </c:extLst>
        </c:ser>
        <c:dLbls>
          <c:showLegendKey val="0"/>
          <c:showVal val="0"/>
          <c:showCatName val="0"/>
          <c:showSerName val="0"/>
          <c:showPercent val="0"/>
          <c:showBubbleSize val="0"/>
        </c:dLbls>
        <c:marker val="1"/>
        <c:smooth val="0"/>
        <c:axId val="93123328"/>
        <c:axId val="93125248"/>
      </c:lineChart>
      <c:dateAx>
        <c:axId val="93123328"/>
        <c:scaling>
          <c:orientation val="minMax"/>
        </c:scaling>
        <c:delete val="1"/>
        <c:axPos val="b"/>
        <c:numFmt formatCode="ge" sourceLinked="1"/>
        <c:majorTickMark val="none"/>
        <c:minorTickMark val="none"/>
        <c:tickLblPos val="none"/>
        <c:crossAx val="93125248"/>
        <c:crosses val="autoZero"/>
        <c:auto val="1"/>
        <c:lblOffset val="100"/>
        <c:baseTimeUnit val="years"/>
      </c:dateAx>
      <c:valAx>
        <c:axId val="931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33-40A6-9025-C35309F5494C}"/>
            </c:ext>
          </c:extLst>
        </c:ser>
        <c:dLbls>
          <c:showLegendKey val="0"/>
          <c:showVal val="0"/>
          <c:showCatName val="0"/>
          <c:showSerName val="0"/>
          <c:showPercent val="0"/>
          <c:showBubbleSize val="0"/>
        </c:dLbls>
        <c:gapWidth val="150"/>
        <c:axId val="94418048"/>
        <c:axId val="944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33-40A6-9025-C35309F5494C}"/>
            </c:ext>
          </c:extLst>
        </c:ser>
        <c:dLbls>
          <c:showLegendKey val="0"/>
          <c:showVal val="0"/>
          <c:showCatName val="0"/>
          <c:showSerName val="0"/>
          <c:showPercent val="0"/>
          <c:showBubbleSize val="0"/>
        </c:dLbls>
        <c:marker val="1"/>
        <c:smooth val="0"/>
        <c:axId val="94418048"/>
        <c:axId val="94419968"/>
      </c:lineChart>
      <c:dateAx>
        <c:axId val="94418048"/>
        <c:scaling>
          <c:orientation val="minMax"/>
        </c:scaling>
        <c:delete val="1"/>
        <c:axPos val="b"/>
        <c:numFmt formatCode="ge" sourceLinked="1"/>
        <c:majorTickMark val="none"/>
        <c:minorTickMark val="none"/>
        <c:tickLblPos val="none"/>
        <c:crossAx val="94419968"/>
        <c:crosses val="autoZero"/>
        <c:auto val="1"/>
        <c:lblOffset val="100"/>
        <c:baseTimeUnit val="years"/>
      </c:dateAx>
      <c:valAx>
        <c:axId val="944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46-4F8E-9D9C-51AFD9403BAF}"/>
            </c:ext>
          </c:extLst>
        </c:ser>
        <c:dLbls>
          <c:showLegendKey val="0"/>
          <c:showVal val="0"/>
          <c:showCatName val="0"/>
          <c:showSerName val="0"/>
          <c:showPercent val="0"/>
          <c:showBubbleSize val="0"/>
        </c:dLbls>
        <c:gapWidth val="150"/>
        <c:axId val="94455296"/>
        <c:axId val="944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46-4F8E-9D9C-51AFD9403BAF}"/>
            </c:ext>
          </c:extLst>
        </c:ser>
        <c:dLbls>
          <c:showLegendKey val="0"/>
          <c:showVal val="0"/>
          <c:showCatName val="0"/>
          <c:showSerName val="0"/>
          <c:showPercent val="0"/>
          <c:showBubbleSize val="0"/>
        </c:dLbls>
        <c:marker val="1"/>
        <c:smooth val="0"/>
        <c:axId val="94455296"/>
        <c:axId val="94457216"/>
      </c:lineChart>
      <c:dateAx>
        <c:axId val="94455296"/>
        <c:scaling>
          <c:orientation val="minMax"/>
        </c:scaling>
        <c:delete val="1"/>
        <c:axPos val="b"/>
        <c:numFmt formatCode="ge" sourceLinked="1"/>
        <c:majorTickMark val="none"/>
        <c:minorTickMark val="none"/>
        <c:tickLblPos val="none"/>
        <c:crossAx val="94457216"/>
        <c:crosses val="autoZero"/>
        <c:auto val="1"/>
        <c:lblOffset val="100"/>
        <c:baseTimeUnit val="years"/>
      </c:dateAx>
      <c:valAx>
        <c:axId val="94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BB-4921-963B-336E80B1E630}"/>
            </c:ext>
          </c:extLst>
        </c:ser>
        <c:dLbls>
          <c:showLegendKey val="0"/>
          <c:showVal val="0"/>
          <c:showCatName val="0"/>
          <c:showSerName val="0"/>
          <c:showPercent val="0"/>
          <c:showBubbleSize val="0"/>
        </c:dLbls>
        <c:gapWidth val="150"/>
        <c:axId val="94493312"/>
        <c:axId val="945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BB-4921-963B-336E80B1E630}"/>
            </c:ext>
          </c:extLst>
        </c:ser>
        <c:dLbls>
          <c:showLegendKey val="0"/>
          <c:showVal val="0"/>
          <c:showCatName val="0"/>
          <c:showSerName val="0"/>
          <c:showPercent val="0"/>
          <c:showBubbleSize val="0"/>
        </c:dLbls>
        <c:marker val="1"/>
        <c:smooth val="0"/>
        <c:axId val="94493312"/>
        <c:axId val="94503680"/>
      </c:lineChart>
      <c:dateAx>
        <c:axId val="94493312"/>
        <c:scaling>
          <c:orientation val="minMax"/>
        </c:scaling>
        <c:delete val="1"/>
        <c:axPos val="b"/>
        <c:numFmt formatCode="ge" sourceLinked="1"/>
        <c:majorTickMark val="none"/>
        <c:minorTickMark val="none"/>
        <c:tickLblPos val="none"/>
        <c:crossAx val="94503680"/>
        <c:crosses val="autoZero"/>
        <c:auto val="1"/>
        <c:lblOffset val="100"/>
        <c:baseTimeUnit val="years"/>
      </c:dateAx>
      <c:valAx>
        <c:axId val="945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0B-4233-97DC-60194F8E3236}"/>
            </c:ext>
          </c:extLst>
        </c:ser>
        <c:dLbls>
          <c:showLegendKey val="0"/>
          <c:showVal val="0"/>
          <c:showCatName val="0"/>
          <c:showSerName val="0"/>
          <c:showPercent val="0"/>
          <c:showBubbleSize val="0"/>
        </c:dLbls>
        <c:gapWidth val="150"/>
        <c:axId val="94530560"/>
        <c:axId val="945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0B-4233-97DC-60194F8E3236}"/>
            </c:ext>
          </c:extLst>
        </c:ser>
        <c:dLbls>
          <c:showLegendKey val="0"/>
          <c:showVal val="0"/>
          <c:showCatName val="0"/>
          <c:showSerName val="0"/>
          <c:showPercent val="0"/>
          <c:showBubbleSize val="0"/>
        </c:dLbls>
        <c:marker val="1"/>
        <c:smooth val="0"/>
        <c:axId val="94530560"/>
        <c:axId val="94540928"/>
      </c:lineChart>
      <c:dateAx>
        <c:axId val="94530560"/>
        <c:scaling>
          <c:orientation val="minMax"/>
        </c:scaling>
        <c:delete val="1"/>
        <c:axPos val="b"/>
        <c:numFmt formatCode="ge" sourceLinked="1"/>
        <c:majorTickMark val="none"/>
        <c:minorTickMark val="none"/>
        <c:tickLblPos val="none"/>
        <c:crossAx val="94540928"/>
        <c:crosses val="autoZero"/>
        <c:auto val="1"/>
        <c:lblOffset val="100"/>
        <c:baseTimeUnit val="years"/>
      </c:dateAx>
      <c:valAx>
        <c:axId val="945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352.65</c:v>
                </c:pt>
                <c:pt idx="1">
                  <c:v>319.75</c:v>
                </c:pt>
                <c:pt idx="2">
                  <c:v>280.97000000000003</c:v>
                </c:pt>
                <c:pt idx="3">
                  <c:v>231.01</c:v>
                </c:pt>
                <c:pt idx="4" formatCode="#,##0.00;&quot;△&quot;#,##0.00">
                  <c:v>0</c:v>
                </c:pt>
              </c:numCache>
            </c:numRef>
          </c:val>
          <c:extLst xmlns:c16r2="http://schemas.microsoft.com/office/drawing/2015/06/chart">
            <c:ext xmlns:c16="http://schemas.microsoft.com/office/drawing/2014/chart" uri="{C3380CC4-5D6E-409C-BE32-E72D297353CC}">
              <c16:uniqueId val="{00000000-C242-4AF9-A6F7-7A01A4AD6060}"/>
            </c:ext>
          </c:extLst>
        </c:ser>
        <c:dLbls>
          <c:showLegendKey val="0"/>
          <c:showVal val="0"/>
          <c:showCatName val="0"/>
          <c:showSerName val="0"/>
          <c:showPercent val="0"/>
          <c:showBubbleSize val="0"/>
        </c:dLbls>
        <c:gapWidth val="150"/>
        <c:axId val="94911872"/>
        <c:axId val="949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xmlns:c16r2="http://schemas.microsoft.com/office/drawing/2015/06/chart">
            <c:ext xmlns:c16="http://schemas.microsoft.com/office/drawing/2014/chart" uri="{C3380CC4-5D6E-409C-BE32-E72D297353CC}">
              <c16:uniqueId val="{00000001-C242-4AF9-A6F7-7A01A4AD6060}"/>
            </c:ext>
          </c:extLst>
        </c:ser>
        <c:dLbls>
          <c:showLegendKey val="0"/>
          <c:showVal val="0"/>
          <c:showCatName val="0"/>
          <c:showSerName val="0"/>
          <c:showPercent val="0"/>
          <c:showBubbleSize val="0"/>
        </c:dLbls>
        <c:marker val="1"/>
        <c:smooth val="0"/>
        <c:axId val="94911872"/>
        <c:axId val="94914048"/>
      </c:lineChart>
      <c:dateAx>
        <c:axId val="94911872"/>
        <c:scaling>
          <c:orientation val="minMax"/>
        </c:scaling>
        <c:delete val="1"/>
        <c:axPos val="b"/>
        <c:numFmt formatCode="ge" sourceLinked="1"/>
        <c:majorTickMark val="none"/>
        <c:minorTickMark val="none"/>
        <c:tickLblPos val="none"/>
        <c:crossAx val="94914048"/>
        <c:crosses val="autoZero"/>
        <c:auto val="1"/>
        <c:lblOffset val="100"/>
        <c:baseTimeUnit val="years"/>
      </c:dateAx>
      <c:valAx>
        <c:axId val="94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56.18</c:v>
                </c:pt>
                <c:pt idx="1">
                  <c:v>55.42</c:v>
                </c:pt>
                <c:pt idx="2">
                  <c:v>57.22</c:v>
                </c:pt>
                <c:pt idx="3">
                  <c:v>57.13</c:v>
                </c:pt>
                <c:pt idx="4">
                  <c:v>61.11</c:v>
                </c:pt>
              </c:numCache>
            </c:numRef>
          </c:val>
          <c:extLst xmlns:c16r2="http://schemas.microsoft.com/office/drawing/2015/06/chart">
            <c:ext xmlns:c16="http://schemas.microsoft.com/office/drawing/2014/chart" uri="{C3380CC4-5D6E-409C-BE32-E72D297353CC}">
              <c16:uniqueId val="{00000000-461E-485D-9A7E-0FE1229B4F9E}"/>
            </c:ext>
          </c:extLst>
        </c:ser>
        <c:dLbls>
          <c:showLegendKey val="0"/>
          <c:showVal val="0"/>
          <c:showCatName val="0"/>
          <c:showSerName val="0"/>
          <c:showPercent val="0"/>
          <c:showBubbleSize val="0"/>
        </c:dLbls>
        <c:gapWidth val="150"/>
        <c:axId val="94953472"/>
        <c:axId val="949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xmlns:c16r2="http://schemas.microsoft.com/office/drawing/2015/06/chart">
            <c:ext xmlns:c16="http://schemas.microsoft.com/office/drawing/2014/chart" uri="{C3380CC4-5D6E-409C-BE32-E72D297353CC}">
              <c16:uniqueId val="{00000001-461E-485D-9A7E-0FE1229B4F9E}"/>
            </c:ext>
          </c:extLst>
        </c:ser>
        <c:dLbls>
          <c:showLegendKey val="0"/>
          <c:showVal val="0"/>
          <c:showCatName val="0"/>
          <c:showSerName val="0"/>
          <c:showPercent val="0"/>
          <c:showBubbleSize val="0"/>
        </c:dLbls>
        <c:marker val="1"/>
        <c:smooth val="0"/>
        <c:axId val="94953472"/>
        <c:axId val="94955392"/>
      </c:lineChart>
      <c:dateAx>
        <c:axId val="94953472"/>
        <c:scaling>
          <c:orientation val="minMax"/>
        </c:scaling>
        <c:delete val="1"/>
        <c:axPos val="b"/>
        <c:numFmt formatCode="ge" sourceLinked="1"/>
        <c:majorTickMark val="none"/>
        <c:minorTickMark val="none"/>
        <c:tickLblPos val="none"/>
        <c:crossAx val="94955392"/>
        <c:crosses val="autoZero"/>
        <c:auto val="1"/>
        <c:lblOffset val="100"/>
        <c:baseTimeUnit val="years"/>
      </c:dateAx>
      <c:valAx>
        <c:axId val="949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284.75</c:v>
                </c:pt>
                <c:pt idx="1">
                  <c:v>295.87</c:v>
                </c:pt>
                <c:pt idx="2">
                  <c:v>286.39</c:v>
                </c:pt>
                <c:pt idx="3">
                  <c:v>285.26</c:v>
                </c:pt>
                <c:pt idx="4">
                  <c:v>268.20999999999998</c:v>
                </c:pt>
              </c:numCache>
            </c:numRef>
          </c:val>
          <c:extLst xmlns:c16r2="http://schemas.microsoft.com/office/drawing/2015/06/chart">
            <c:ext xmlns:c16="http://schemas.microsoft.com/office/drawing/2014/chart" uri="{C3380CC4-5D6E-409C-BE32-E72D297353CC}">
              <c16:uniqueId val="{00000000-9C2E-477C-9B64-7E78466C0629}"/>
            </c:ext>
          </c:extLst>
        </c:ser>
        <c:dLbls>
          <c:showLegendKey val="0"/>
          <c:showVal val="0"/>
          <c:showCatName val="0"/>
          <c:showSerName val="0"/>
          <c:showPercent val="0"/>
          <c:showBubbleSize val="0"/>
        </c:dLbls>
        <c:gapWidth val="150"/>
        <c:axId val="94674944"/>
        <c:axId val="946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xmlns:c16r2="http://schemas.microsoft.com/office/drawing/2015/06/chart">
            <c:ext xmlns:c16="http://schemas.microsoft.com/office/drawing/2014/chart" uri="{C3380CC4-5D6E-409C-BE32-E72D297353CC}">
              <c16:uniqueId val="{00000001-9C2E-477C-9B64-7E78466C0629}"/>
            </c:ext>
          </c:extLst>
        </c:ser>
        <c:dLbls>
          <c:showLegendKey val="0"/>
          <c:showVal val="0"/>
          <c:showCatName val="0"/>
          <c:showSerName val="0"/>
          <c:showPercent val="0"/>
          <c:showBubbleSize val="0"/>
        </c:dLbls>
        <c:marker val="1"/>
        <c:smooth val="0"/>
        <c:axId val="94674944"/>
        <c:axId val="94676864"/>
      </c:lineChart>
      <c:dateAx>
        <c:axId val="94674944"/>
        <c:scaling>
          <c:orientation val="minMax"/>
        </c:scaling>
        <c:delete val="1"/>
        <c:axPos val="b"/>
        <c:numFmt formatCode="ge" sourceLinked="1"/>
        <c:majorTickMark val="none"/>
        <c:minorTickMark val="none"/>
        <c:tickLblPos val="none"/>
        <c:crossAx val="94676864"/>
        <c:crosses val="autoZero"/>
        <c:auto val="1"/>
        <c:lblOffset val="100"/>
        <c:baseTimeUnit val="years"/>
      </c:dateAx>
      <c:valAx>
        <c:axId val="946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日高町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7952</v>
      </c>
      <c r="AM8" s="66"/>
      <c r="AN8" s="66"/>
      <c r="AO8" s="66"/>
      <c r="AP8" s="66"/>
      <c r="AQ8" s="66"/>
      <c r="AR8" s="66"/>
      <c r="AS8" s="66"/>
      <c r="AT8" s="65">
        <f>データ!T6</f>
        <v>46.19</v>
      </c>
      <c r="AU8" s="65"/>
      <c r="AV8" s="65"/>
      <c r="AW8" s="65"/>
      <c r="AX8" s="65"/>
      <c r="AY8" s="65"/>
      <c r="AZ8" s="65"/>
      <c r="BA8" s="65"/>
      <c r="BB8" s="65">
        <f>データ!U6</f>
        <v>172.16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11.95</v>
      </c>
      <c r="Q10" s="65"/>
      <c r="R10" s="65"/>
      <c r="S10" s="65"/>
      <c r="T10" s="65"/>
      <c r="U10" s="65"/>
      <c r="V10" s="65"/>
      <c r="W10" s="65">
        <f>データ!Q6</f>
        <v>100</v>
      </c>
      <c r="X10" s="65"/>
      <c r="Y10" s="65"/>
      <c r="Z10" s="65"/>
      <c r="AA10" s="65"/>
      <c r="AB10" s="65"/>
      <c r="AC10" s="65"/>
      <c r="AD10" s="66">
        <f>データ!R6</f>
        <v>3280</v>
      </c>
      <c r="AE10" s="66"/>
      <c r="AF10" s="66"/>
      <c r="AG10" s="66"/>
      <c r="AH10" s="66"/>
      <c r="AI10" s="66"/>
      <c r="AJ10" s="66"/>
      <c r="AK10" s="2"/>
      <c r="AL10" s="66">
        <f>データ!V6</f>
        <v>948</v>
      </c>
      <c r="AM10" s="66"/>
      <c r="AN10" s="66"/>
      <c r="AO10" s="66"/>
      <c r="AP10" s="66"/>
      <c r="AQ10" s="66"/>
      <c r="AR10" s="66"/>
      <c r="AS10" s="66"/>
      <c r="AT10" s="65">
        <f>データ!W6</f>
        <v>9.19</v>
      </c>
      <c r="AU10" s="65"/>
      <c r="AV10" s="65"/>
      <c r="AW10" s="65"/>
      <c r="AX10" s="65"/>
      <c r="AY10" s="65"/>
      <c r="AZ10" s="65"/>
      <c r="BA10" s="65"/>
      <c r="BB10" s="65">
        <f>データ!X6</f>
        <v>103.16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oUnCc+DHLvKUUca8OnI/E9m9BXFDCo5HP+UBkWIv9IZx39eZ//qkDbMV63OgtkG/5pFyMOwvI9M7zJ4W53sw1g==" saltValue="YXKVC2CHZvx6ONbG2C/HG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303828</v>
      </c>
      <c r="D6" s="32">
        <f t="shared" si="3"/>
        <v>47</v>
      </c>
      <c r="E6" s="32">
        <f t="shared" si="3"/>
        <v>18</v>
      </c>
      <c r="F6" s="32">
        <f t="shared" si="3"/>
        <v>0</v>
      </c>
      <c r="G6" s="32">
        <f t="shared" si="3"/>
        <v>0</v>
      </c>
      <c r="H6" s="32" t="str">
        <f t="shared" si="3"/>
        <v>和歌山県　日高町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11.95</v>
      </c>
      <c r="Q6" s="33">
        <f t="shared" si="3"/>
        <v>100</v>
      </c>
      <c r="R6" s="33">
        <f t="shared" si="3"/>
        <v>3280</v>
      </c>
      <c r="S6" s="33">
        <f t="shared" si="3"/>
        <v>7952</v>
      </c>
      <c r="T6" s="33">
        <f t="shared" si="3"/>
        <v>46.19</v>
      </c>
      <c r="U6" s="33">
        <f t="shared" si="3"/>
        <v>172.16</v>
      </c>
      <c r="V6" s="33">
        <f t="shared" si="3"/>
        <v>948</v>
      </c>
      <c r="W6" s="33">
        <f t="shared" si="3"/>
        <v>9.19</v>
      </c>
      <c r="X6" s="33">
        <f t="shared" si="3"/>
        <v>103.16</v>
      </c>
      <c r="Y6" s="34">
        <f>IF(Y7="",NA(),Y7)</f>
        <v>93.63</v>
      </c>
      <c r="Z6" s="34">
        <f t="shared" ref="Z6:AH6" si="4">IF(Z7="",NA(),Z7)</f>
        <v>98.32</v>
      </c>
      <c r="AA6" s="34">
        <f t="shared" si="4"/>
        <v>93.37</v>
      </c>
      <c r="AB6" s="34">
        <f t="shared" si="4"/>
        <v>93.84</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352.65</v>
      </c>
      <c r="BG6" s="34">
        <f t="shared" ref="BG6:BO6" si="7">IF(BG7="",NA(),BG7)</f>
        <v>319.75</v>
      </c>
      <c r="BH6" s="34">
        <f t="shared" si="7"/>
        <v>280.97000000000003</v>
      </c>
      <c r="BI6" s="34">
        <f t="shared" si="7"/>
        <v>231.01</v>
      </c>
      <c r="BJ6" s="33">
        <f t="shared" si="7"/>
        <v>0</v>
      </c>
      <c r="BK6" s="34">
        <f t="shared" si="7"/>
        <v>446.63</v>
      </c>
      <c r="BL6" s="34">
        <f t="shared" si="7"/>
        <v>416.91</v>
      </c>
      <c r="BM6" s="34">
        <f t="shared" si="7"/>
        <v>392.19</v>
      </c>
      <c r="BN6" s="34">
        <f t="shared" si="7"/>
        <v>413.5</v>
      </c>
      <c r="BO6" s="34">
        <f t="shared" si="7"/>
        <v>244.85</v>
      </c>
      <c r="BP6" s="33" t="str">
        <f>IF(BP7="","",IF(BP7="-","【-】","【"&amp;SUBSTITUTE(TEXT(BP7,"#,##0.00"),"-","△")&amp;"】"))</f>
        <v>【329.28】</v>
      </c>
      <c r="BQ6" s="34">
        <f>IF(BQ7="",NA(),BQ7)</f>
        <v>56.18</v>
      </c>
      <c r="BR6" s="34">
        <f t="shared" ref="BR6:BZ6" si="8">IF(BR7="",NA(),BR7)</f>
        <v>55.42</v>
      </c>
      <c r="BS6" s="34">
        <f t="shared" si="8"/>
        <v>57.22</v>
      </c>
      <c r="BT6" s="34">
        <f t="shared" si="8"/>
        <v>57.13</v>
      </c>
      <c r="BU6" s="34">
        <f t="shared" si="8"/>
        <v>61.11</v>
      </c>
      <c r="BV6" s="34">
        <f t="shared" si="8"/>
        <v>58.53</v>
      </c>
      <c r="BW6" s="34">
        <f t="shared" si="8"/>
        <v>57.93</v>
      </c>
      <c r="BX6" s="34">
        <f t="shared" si="8"/>
        <v>57.03</v>
      </c>
      <c r="BY6" s="34">
        <f t="shared" si="8"/>
        <v>55.84</v>
      </c>
      <c r="BZ6" s="34">
        <f t="shared" si="8"/>
        <v>64.78</v>
      </c>
      <c r="CA6" s="33" t="str">
        <f>IF(CA7="","",IF(CA7="-","【-】","【"&amp;SUBSTITUTE(TEXT(CA7,"#,##0.00"),"-","△")&amp;"】"))</f>
        <v>【60.55】</v>
      </c>
      <c r="CB6" s="34">
        <f>IF(CB7="",NA(),CB7)</f>
        <v>284.75</v>
      </c>
      <c r="CC6" s="34">
        <f t="shared" ref="CC6:CK6" si="9">IF(CC7="",NA(),CC7)</f>
        <v>295.87</v>
      </c>
      <c r="CD6" s="34">
        <f t="shared" si="9"/>
        <v>286.39</v>
      </c>
      <c r="CE6" s="34">
        <f t="shared" si="9"/>
        <v>285.26</v>
      </c>
      <c r="CF6" s="34">
        <f t="shared" si="9"/>
        <v>268.20999999999998</v>
      </c>
      <c r="CG6" s="34">
        <f t="shared" si="9"/>
        <v>266.57</v>
      </c>
      <c r="CH6" s="34">
        <f t="shared" si="9"/>
        <v>276.93</v>
      </c>
      <c r="CI6" s="34">
        <f t="shared" si="9"/>
        <v>283.73</v>
      </c>
      <c r="CJ6" s="34">
        <f t="shared" si="9"/>
        <v>287.57</v>
      </c>
      <c r="CK6" s="34">
        <f t="shared" si="9"/>
        <v>250.21</v>
      </c>
      <c r="CL6" s="33" t="str">
        <f>IF(CL7="","",IF(CL7="-","【-】","【"&amp;SUBSTITUTE(TEXT(CL7,"#,##0.00"),"-","△")&amp;"】"))</f>
        <v>【269.12】</v>
      </c>
      <c r="CM6" s="34">
        <f>IF(CM7="",NA(),CM7)</f>
        <v>53.96</v>
      </c>
      <c r="CN6" s="34">
        <f t="shared" ref="CN6:CV6" si="10">IF(CN7="",NA(),CN7)</f>
        <v>53.44</v>
      </c>
      <c r="CO6" s="34">
        <f t="shared" si="10"/>
        <v>53.33</v>
      </c>
      <c r="CP6" s="34">
        <f t="shared" si="10"/>
        <v>53.55</v>
      </c>
      <c r="CQ6" s="34">
        <f t="shared" si="10"/>
        <v>52.66</v>
      </c>
      <c r="CR6" s="34">
        <f t="shared" si="10"/>
        <v>58.06</v>
      </c>
      <c r="CS6" s="34">
        <f t="shared" si="10"/>
        <v>59.08</v>
      </c>
      <c r="CT6" s="34">
        <f t="shared" si="10"/>
        <v>58.25</v>
      </c>
      <c r="CU6" s="34">
        <f t="shared" si="10"/>
        <v>61.55</v>
      </c>
      <c r="CV6" s="34">
        <f t="shared" si="10"/>
        <v>61.79</v>
      </c>
      <c r="CW6" s="33" t="str">
        <f>IF(CW7="","",IF(CW7="-","【-】","【"&amp;SUBSTITUTE(TEXT(CW7,"#,##0.00"),"-","△")&amp;"】"))</f>
        <v>【59.35】</v>
      </c>
      <c r="CX6" s="34">
        <f>IF(CX7="",NA(),CX7)</f>
        <v>95.99</v>
      </c>
      <c r="CY6" s="34">
        <f t="shared" ref="CY6:DG6" si="11">IF(CY7="",NA(),CY7)</f>
        <v>95.91</v>
      </c>
      <c r="CZ6" s="34">
        <f t="shared" si="11"/>
        <v>95.98</v>
      </c>
      <c r="DA6" s="34">
        <f t="shared" si="11"/>
        <v>96.25</v>
      </c>
      <c r="DB6" s="34">
        <f t="shared" si="11"/>
        <v>96.41</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303828</v>
      </c>
      <c r="D7" s="36">
        <v>47</v>
      </c>
      <c r="E7" s="36">
        <v>18</v>
      </c>
      <c r="F7" s="36">
        <v>0</v>
      </c>
      <c r="G7" s="36">
        <v>0</v>
      </c>
      <c r="H7" s="36" t="s">
        <v>109</v>
      </c>
      <c r="I7" s="36" t="s">
        <v>110</v>
      </c>
      <c r="J7" s="36" t="s">
        <v>111</v>
      </c>
      <c r="K7" s="36" t="s">
        <v>112</v>
      </c>
      <c r="L7" s="36" t="s">
        <v>113</v>
      </c>
      <c r="M7" s="36" t="s">
        <v>114</v>
      </c>
      <c r="N7" s="37" t="s">
        <v>115</v>
      </c>
      <c r="O7" s="37" t="s">
        <v>116</v>
      </c>
      <c r="P7" s="37">
        <v>11.95</v>
      </c>
      <c r="Q7" s="37">
        <v>100</v>
      </c>
      <c r="R7" s="37">
        <v>3280</v>
      </c>
      <c r="S7" s="37">
        <v>7952</v>
      </c>
      <c r="T7" s="37">
        <v>46.19</v>
      </c>
      <c r="U7" s="37">
        <v>172.16</v>
      </c>
      <c r="V7" s="37">
        <v>948</v>
      </c>
      <c r="W7" s="37">
        <v>9.19</v>
      </c>
      <c r="X7" s="37">
        <v>103.16</v>
      </c>
      <c r="Y7" s="37">
        <v>93.63</v>
      </c>
      <c r="Z7" s="37">
        <v>98.32</v>
      </c>
      <c r="AA7" s="37">
        <v>93.37</v>
      </c>
      <c r="AB7" s="37">
        <v>93.84</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352.65</v>
      </c>
      <c r="BG7" s="37">
        <v>319.75</v>
      </c>
      <c r="BH7" s="37">
        <v>280.97000000000003</v>
      </c>
      <c r="BI7" s="37">
        <v>231.01</v>
      </c>
      <c r="BJ7" s="37">
        <v>0</v>
      </c>
      <c r="BK7" s="37">
        <v>446.63</v>
      </c>
      <c r="BL7" s="37">
        <v>416.91</v>
      </c>
      <c r="BM7" s="37">
        <v>392.19</v>
      </c>
      <c r="BN7" s="37">
        <v>413.5</v>
      </c>
      <c r="BO7" s="37">
        <v>244.85</v>
      </c>
      <c r="BP7" s="37">
        <v>329.28</v>
      </c>
      <c r="BQ7" s="37">
        <v>56.18</v>
      </c>
      <c r="BR7" s="37">
        <v>55.42</v>
      </c>
      <c r="BS7" s="37">
        <v>57.22</v>
      </c>
      <c r="BT7" s="37">
        <v>57.13</v>
      </c>
      <c r="BU7" s="37">
        <v>61.11</v>
      </c>
      <c r="BV7" s="37">
        <v>58.53</v>
      </c>
      <c r="BW7" s="37">
        <v>57.93</v>
      </c>
      <c r="BX7" s="37">
        <v>57.03</v>
      </c>
      <c r="BY7" s="37">
        <v>55.84</v>
      </c>
      <c r="BZ7" s="37">
        <v>64.78</v>
      </c>
      <c r="CA7" s="37">
        <v>60.55</v>
      </c>
      <c r="CB7" s="37">
        <v>284.75</v>
      </c>
      <c r="CC7" s="37">
        <v>295.87</v>
      </c>
      <c r="CD7" s="37">
        <v>286.39</v>
      </c>
      <c r="CE7" s="37">
        <v>285.26</v>
      </c>
      <c r="CF7" s="37">
        <v>268.20999999999998</v>
      </c>
      <c r="CG7" s="37">
        <v>266.57</v>
      </c>
      <c r="CH7" s="37">
        <v>276.93</v>
      </c>
      <c r="CI7" s="37">
        <v>283.73</v>
      </c>
      <c r="CJ7" s="37">
        <v>287.57</v>
      </c>
      <c r="CK7" s="37">
        <v>250.21</v>
      </c>
      <c r="CL7" s="37">
        <v>269.12</v>
      </c>
      <c r="CM7" s="37">
        <v>53.96</v>
      </c>
      <c r="CN7" s="37">
        <v>53.44</v>
      </c>
      <c r="CO7" s="37">
        <v>53.33</v>
      </c>
      <c r="CP7" s="37">
        <v>53.55</v>
      </c>
      <c r="CQ7" s="37">
        <v>52.66</v>
      </c>
      <c r="CR7" s="37">
        <v>58.06</v>
      </c>
      <c r="CS7" s="37">
        <v>59.08</v>
      </c>
      <c r="CT7" s="37">
        <v>58.25</v>
      </c>
      <c r="CU7" s="37">
        <v>61.55</v>
      </c>
      <c r="CV7" s="37">
        <v>61.79</v>
      </c>
      <c r="CW7" s="37">
        <v>59.35</v>
      </c>
      <c r="CX7" s="37">
        <v>95.99</v>
      </c>
      <c r="CY7" s="37">
        <v>95.91</v>
      </c>
      <c r="CZ7" s="37">
        <v>95.98</v>
      </c>
      <c r="DA7" s="37">
        <v>96.25</v>
      </c>
      <c r="DB7" s="37">
        <v>96.41</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2019-02-01T02:14:51Z</cp:lastPrinted>
  <dcterms:created xsi:type="dcterms:W3CDTF">2018-12-03T09:40:27Z</dcterms:created>
  <dcterms:modified xsi:type="dcterms:W3CDTF">2019-02-21T01:15:03Z</dcterms:modified>
  <cp:category/>
</cp:coreProperties>
</file>