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BgIcXImsEZ0AsBIARZGPn/XQnF2XRQo7OMdshaQEt+NKyUI3u462yZG4KTplCvUxfaAMq9e2RrhDlKECSmPJg==" workbookSaltValue="ivzKHXdOAOdwhEoGKVHQ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<sst xmlns="http://schemas.openxmlformats.org/spreadsheetml/2006/main" count="240" uniqueCount="126">
  <si>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</si>
  <si>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</si>
  <si>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</si>
  <si>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</si>
  <si>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</si>
  <si>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</si>
  <si>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</si>
  <si>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</si>
  <si>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</si>
  <si>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</si>
  <si>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</si>
  <si>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</si>
  <si>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</si>
  <si>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</si>
  <si>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</si>
  <si>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</si>
  <si>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</si>
  <si>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</si>
  <si>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</si>
  <si>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</si>
  <si>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</si>
  <si>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</si>
  <si>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</si>
  <si>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</si>
  <si>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</si>
  <si>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</si>
  <si>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</si>
  <si>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</si>
  <si>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</si>
  <si>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</si>
  <si>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</si>
  <si>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</si>
  <si>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</si>
  <si>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</si>
  <si>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</si>
  <si>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</si>
  <si>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</si>
  <si>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</si>
  <si>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</si>
  <si>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</si>
  <si>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</si>
  <si>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</si>
  <si>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</si>
  <si>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</si>
  <si>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</si>
  <si>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</si>
  <si>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</si>
  <si>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</si>
  <si>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</si>
  <si>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</si>
  <si>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</si>
  <si>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</si>
  <si>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</si>
  <si>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</si>
  <si>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</si>
  <si>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</si>
  <si>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</si>
  <si>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</si>
  <si>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</si>
  <si>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</si>
  <si>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</si>
  <si>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</si>
  <si>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</si>
  <si>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</si>
  <si>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</si>
  <si>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</si>
  <si>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</si>
  <si>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</si>
  <si>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</si>
  <si>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</si>
  <si>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</si>
  <si>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</si>
  <si>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</si>
  <si>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</si>
  <si>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</si>
  <si>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</si>
  <si>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</si>
  <si>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</si>
  <si>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</si>
  <si>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</si>
  <si>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</si>
  <si>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</si>
  <si>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</si>
  <si>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</si>
  <si>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</si>
  <si>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</si>
  <si>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</si>
  <si>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</si>
  <si>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</si>
  <si>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</si>
  <si>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</si>
  <si>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</si>
  <si>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</si>
  <si>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</si>
  <si>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</si>
  <si>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</si>
  <si>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</si>
  <si>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</si>
  <si>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</si>
  <si>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</si>
  <si>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</si>
  <si>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</si>
  <si>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</si>
  <si>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</si>
  <si>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</si>
  <si>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</si>
  <si>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</si>
  <si>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</si>
  <si>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</si>
  <si>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</si>
  <si>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</si>
  <si>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</si>
  <si>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</si>
  <si>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</si>
  <si>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</si>
  <si>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</si>
  <si>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</si>
  <si>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</si>
  <si>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</si>
  <si>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</si>
  <si>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</si>
  <si>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</si>
  <si>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</si>
  <si>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１５年が経過しており、大規模な老朽化が進んでいないものの、今後、維持費や更新費用等が増加することが予想されるため、機能診断を実施し保全計画を策定し、計画的に施設等の更新を実施していく必要がある。</t>
    <rPh sb="0" eb="2">
      <t>キョウヨウ</t>
    </rPh>
    <rPh sb="2" eb="4">
      <t>カイシ</t>
    </rPh>
    <rPh sb="8" eb="9">
      <t>ネン</t>
    </rPh>
    <rPh sb="10" eb="12">
      <t>ケイカ</t>
    </rPh>
    <rPh sb="17" eb="20">
      <t>ダイキボ</t>
    </rPh>
    <rPh sb="21" eb="24">
      <t>ロウキュウカ</t>
    </rPh>
    <rPh sb="25" eb="26">
      <t>スス</t>
    </rPh>
    <rPh sb="35" eb="37">
      <t>コンゴ</t>
    </rPh>
    <rPh sb="38" eb="40">
      <t>イジ</t>
    </rPh>
    <rPh sb="40" eb="41">
      <t>ヒ</t>
    </rPh>
    <rPh sb="42" eb="44">
      <t>コウシン</t>
    </rPh>
    <rPh sb="44" eb="46">
      <t>ヒヨウ</t>
    </rPh>
    <rPh sb="46" eb="47">
      <t>トウ</t>
    </rPh>
    <rPh sb="48" eb="50">
      <t>ゾウカ</t>
    </rPh>
    <rPh sb="55" eb="57">
      <t>ヨソウ</t>
    </rPh>
    <rPh sb="63" eb="65">
      <t>キノウ</t>
    </rPh>
    <rPh sb="65" eb="67">
      <t>シンダン</t>
    </rPh>
    <rPh sb="68" eb="70">
      <t>ジッシ</t>
    </rPh>
    <rPh sb="71" eb="73">
      <t>ホゼン</t>
    </rPh>
    <rPh sb="73" eb="75">
      <t>ケイカク</t>
    </rPh>
    <rPh sb="76" eb="78">
      <t>サクテイ</t>
    </rPh>
    <rPh sb="80" eb="83">
      <t>ケイカクテキ</t>
    </rPh>
    <rPh sb="84" eb="86">
      <t>シセツ</t>
    </rPh>
    <rPh sb="86" eb="87">
      <t>トウ</t>
    </rPh>
    <rPh sb="88" eb="90">
      <t>コウシン</t>
    </rPh>
    <rPh sb="91" eb="93">
      <t>ジッシ</t>
    </rPh>
    <rPh sb="97" eb="99">
      <t>ヒツヨウ</t>
    </rPh>
    <phoneticPr fontId="4"/>
  </si>
  <si>
    <t>　汚水処理費に係る費用を使用料で賄えない状態が続いているのが実情である。大規模な老朽化が進んでいないものの、将来的には、維持費や更新費用等が増加することが見込まれることから、今後は財政計画を見直し、適正な使用料の収入の確保と汚水処理費等を削減することにより、健全な経営努力をしていく必要がある。</t>
    <rPh sb="1" eb="3">
      <t>オスイ</t>
    </rPh>
    <rPh sb="3" eb="6">
      <t>ショリヒ</t>
    </rPh>
    <rPh sb="7" eb="8">
      <t>カカ</t>
    </rPh>
    <rPh sb="9" eb="11">
      <t>ヒヨウ</t>
    </rPh>
    <rPh sb="12" eb="15">
      <t>シヨウリョウ</t>
    </rPh>
    <rPh sb="16" eb="17">
      <t>マカナ</t>
    </rPh>
    <rPh sb="20" eb="22">
      <t>ジョウタイ</t>
    </rPh>
    <rPh sb="23" eb="24">
      <t>ツヅ</t>
    </rPh>
    <rPh sb="30" eb="32">
      <t>ジツジョウ</t>
    </rPh>
    <rPh sb="36" eb="39">
      <t>ダイキボ</t>
    </rPh>
    <rPh sb="40" eb="43">
      <t>ロウキュウカ</t>
    </rPh>
    <rPh sb="44" eb="45">
      <t>スス</t>
    </rPh>
    <rPh sb="54" eb="57">
      <t>ショウライテキ</t>
    </rPh>
    <rPh sb="60" eb="63">
      <t>イジヒ</t>
    </rPh>
    <rPh sb="64" eb="66">
      <t>コウシン</t>
    </rPh>
    <rPh sb="66" eb="68">
      <t>ヒヨウ</t>
    </rPh>
    <rPh sb="68" eb="69">
      <t>トウ</t>
    </rPh>
    <rPh sb="70" eb="72">
      <t>ゾウカ</t>
    </rPh>
    <rPh sb="77" eb="79">
      <t>ミコ</t>
    </rPh>
    <rPh sb="87" eb="89">
      <t>コンゴ</t>
    </rPh>
    <rPh sb="90" eb="92">
      <t>ザイセイ</t>
    </rPh>
    <rPh sb="92" eb="94">
      <t>ケイカク</t>
    </rPh>
    <rPh sb="95" eb="97">
      <t>ミナオ</t>
    </rPh>
    <rPh sb="99" eb="101">
      <t>テキセイ</t>
    </rPh>
    <rPh sb="102" eb="105">
      <t>シヨウリョウ</t>
    </rPh>
    <rPh sb="106" eb="108">
      <t>シュウニュウ</t>
    </rPh>
    <rPh sb="109" eb="111">
      <t>カクホ</t>
    </rPh>
    <rPh sb="112" eb="114">
      <t>オスイ</t>
    </rPh>
    <rPh sb="114" eb="116">
      <t>ショリ</t>
    </rPh>
    <rPh sb="116" eb="117">
      <t>ヒ</t>
    </rPh>
    <rPh sb="117" eb="118">
      <t>トウ</t>
    </rPh>
    <rPh sb="119" eb="121">
      <t>サクゲン</t>
    </rPh>
    <rPh sb="129" eb="131">
      <t>ケンゼン</t>
    </rPh>
    <rPh sb="132" eb="134">
      <t>ケイエイ</t>
    </rPh>
    <rPh sb="134" eb="136">
      <t>ドリョク</t>
    </rPh>
    <rPh sb="141" eb="143">
      <t>ヒツヨウ</t>
    </rPh>
    <phoneticPr fontId="4"/>
  </si>
  <si>
    <t xml:space="preserve">  供用開始から１５年が経過し、グラフの推移を見ると、前年度と比較して、①収益的収支比率は、増加、④企業債残高対事業規模比率が、０％、また、⑤経費回収率については増加し、⑥汚水処理原価は大幅に減少し、⑧水洗化率も高い水準になっているが、一見、経営の健全性・効率性が図られているように見うけられるが、実際は、収入の使用料金のみで賄えてはなく、一般会計の繰入金（基準内）に依存しているのが現状である。
　また、⑦施設利用率は、類似団体平均値より高い水準になっているが、利用率が約40％代で推移しており、今後は、接続促進の普及・啓発活動を行い施設利用率の向上を図っていくとともに、維持管理の抑制など一層のコスト削減により経営の健全化を図っていく必要がある。</t>
    <rPh sb="2" eb="4">
      <t>キョウヨウ</t>
    </rPh>
    <rPh sb="4" eb="6">
      <t>カイシ</t>
    </rPh>
    <rPh sb="10" eb="11">
      <t>ネン</t>
    </rPh>
    <rPh sb="12" eb="14">
      <t>ケイカ</t>
    </rPh>
    <rPh sb="20" eb="22">
      <t>スイイ</t>
    </rPh>
    <rPh sb="23" eb="24">
      <t>ミ</t>
    </rPh>
    <rPh sb="27" eb="30">
      <t>ゼンネンド</t>
    </rPh>
    <rPh sb="31" eb="33">
      <t>ヒカク</t>
    </rPh>
    <rPh sb="37" eb="39">
      <t>シュウエキ</t>
    </rPh>
    <rPh sb="39" eb="40">
      <t>テキ</t>
    </rPh>
    <rPh sb="40" eb="42">
      <t>シュウシ</t>
    </rPh>
    <rPh sb="42" eb="44">
      <t>ヒリツ</t>
    </rPh>
    <rPh sb="46" eb="48">
      <t>ゾウカ</t>
    </rPh>
    <rPh sb="50" eb="53">
      <t>キギョウサイ</t>
    </rPh>
    <rPh sb="53" eb="55">
      <t>ザンダカ</t>
    </rPh>
    <rPh sb="55" eb="56">
      <t>タイ</t>
    </rPh>
    <rPh sb="56" eb="58">
      <t>ジギョウ</t>
    </rPh>
    <rPh sb="58" eb="60">
      <t>キボ</t>
    </rPh>
    <rPh sb="60" eb="62">
      <t>ヒリツ</t>
    </rPh>
    <rPh sb="71" eb="73">
      <t>ケイヒ</t>
    </rPh>
    <rPh sb="73" eb="76">
      <t>カイシュウリツ</t>
    </rPh>
    <rPh sb="81" eb="83">
      <t>ゾウカ</t>
    </rPh>
    <rPh sb="86" eb="88">
      <t>オスイ</t>
    </rPh>
    <rPh sb="88" eb="90">
      <t>ショリ</t>
    </rPh>
    <rPh sb="90" eb="92">
      <t>ゲンカ</t>
    </rPh>
    <rPh sb="93" eb="95">
      <t>オオハバ</t>
    </rPh>
    <rPh sb="96" eb="98">
      <t>ゲンショウ</t>
    </rPh>
    <rPh sb="101" eb="104">
      <t>スイセンカ</t>
    </rPh>
    <rPh sb="104" eb="105">
      <t>リツ</t>
    </rPh>
    <rPh sb="106" eb="107">
      <t>タカ</t>
    </rPh>
    <rPh sb="108" eb="110">
      <t>スイジュン</t>
    </rPh>
    <rPh sb="118" eb="120">
      <t>イッケン</t>
    </rPh>
    <rPh sb="121" eb="123">
      <t>ケイエイ</t>
    </rPh>
    <rPh sb="124" eb="126">
      <t>ケンゼン</t>
    </rPh>
    <rPh sb="126" eb="127">
      <t>セイ</t>
    </rPh>
    <rPh sb="128" eb="131">
      <t>コウリツセイ</t>
    </rPh>
    <rPh sb="132" eb="133">
      <t>ハカ</t>
    </rPh>
    <rPh sb="141" eb="142">
      <t>ミ</t>
    </rPh>
    <rPh sb="149" eb="151">
      <t>ジッサイ</t>
    </rPh>
    <rPh sb="153" eb="155">
      <t>シュウニュウ</t>
    </rPh>
    <rPh sb="156" eb="159">
      <t>シヨウリョウ</t>
    </rPh>
    <rPh sb="159" eb="160">
      <t>キン</t>
    </rPh>
    <rPh sb="170" eb="172">
      <t>イッパン</t>
    </rPh>
    <rPh sb="172" eb="174">
      <t>カイケイ</t>
    </rPh>
    <rPh sb="175" eb="177">
      <t>クリイレ</t>
    </rPh>
    <rPh sb="177" eb="178">
      <t>キン</t>
    </rPh>
    <rPh sb="179" eb="182">
      <t>キジュンナイ</t>
    </rPh>
    <rPh sb="184" eb="186">
      <t>イゾン</t>
    </rPh>
    <rPh sb="192" eb="194">
      <t>ゲンジョウ</t>
    </rPh>
    <rPh sb="240" eb="241">
      <t>ダイ</t>
    </rPh>
    <rPh sb="249" eb="251">
      <t>コンゴ</t>
    </rPh>
    <rPh sb="287" eb="289">
      <t>イジ</t>
    </rPh>
    <rPh sb="289" eb="291">
      <t>カンリ</t>
    </rPh>
    <rPh sb="292" eb="294">
      <t>ヨクセイ</t>
    </rPh>
    <rPh sb="296" eb="298">
      <t>イッソウ</t>
    </rPh>
    <rPh sb="302" eb="304">
      <t>サクゲン</t>
    </rPh>
    <rPh sb="307" eb="309">
      <t>ケイエイ</t>
    </rPh>
    <rPh sb="310" eb="313">
      <t>ケンゼンカ</t>
    </rPh>
    <rPh sb="314" eb="315">
      <t>ハカ</t>
    </rPh>
    <rPh sb="319" eb="3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</si>
</sst>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18-43C1-AC5C-2A26AD66BB67}"/>
            </c:ext>
          </c:extLst>
        </c:ser>
        <c:dLbls>
          <c:showLegendKey val="0"/>
          <c:showVal val="0"/>
          <c:showCatName val="0"/>
          <c:showSerName val="0"/>
          <c:showPercent val="0"/>
          <c:showBubbleSize val="0"/>
        </c:dLbls>
        <c:gapWidth val="150"/>
        <c:axId val="96563584"/>
        <c:axId val="965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6118-43C1-AC5C-2A26AD66BB67}"/>
            </c:ext>
          </c:extLst>
        </c:ser>
        <c:dLbls>
          <c:showLegendKey val="0"/>
          <c:showVal val="0"/>
          <c:showCatName val="0"/>
          <c:showSerName val="0"/>
          <c:showPercent val="0"/>
          <c:showBubbleSize val="0"/>
        </c:dLbls>
        <c:marker val="1"/>
        <c:smooth val="0"/>
        <c:axId val="96563584"/>
        <c:axId val="96565504"/>
      </c:lineChart>
      <c:dateAx>
        <c:axId val="96563584"/>
        <c:scaling>
          <c:orientation val="minMax"/>
        </c:scaling>
        <c:delete val="1"/>
        <c:axPos val="b"/>
        <c:numFmt formatCode="ge" sourceLinked="1"/>
        <c:majorTickMark val="none"/>
        <c:minorTickMark val="none"/>
        <c:tickLblPos val="none"/>
        <c:crossAx val="96565504"/>
        <c:crosses val="autoZero"/>
        <c:auto val="1"/>
        <c:lblOffset val="100"/>
        <c:baseTimeUnit val="years"/>
      </c:dateAx>
      <c:valAx>
        <c:axId val="96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73.150000000000006</c:v>
                </c:pt>
                <c:pt idx="1">
                  <c:v>51.97</c:v>
                </c:pt>
                <c:pt idx="2">
                  <c:v>46.18</c:v>
                </c:pt>
                <c:pt idx="3">
                  <c:v>42.73</c:v>
                </c:pt>
                <c:pt idx="4">
                  <c:v>42.73</c:v>
                </c:pt>
              </c:numCache>
            </c:numRef>
          </c:val>
          <c:extLst xmlns:c16r2="http://schemas.microsoft.com/office/drawing/2015/06/chart">
            <c:ext xmlns:c16="http://schemas.microsoft.com/office/drawing/2014/chart" uri="{C3380CC4-5D6E-409C-BE32-E72D297353CC}">
              <c16:uniqueId val="{00000000-67ED-4765-A1F8-4AEAC559C81E}"/>
            </c:ext>
          </c:extLst>
        </c:ser>
        <c:dLbls>
          <c:showLegendKey val="0"/>
          <c:showVal val="0"/>
          <c:showCatName val="0"/>
          <c:showSerName val="0"/>
          <c:showPercent val="0"/>
          <c:showBubbleSize val="0"/>
        </c:dLbls>
        <c:gapWidth val="150"/>
        <c:axId val="97071104"/>
        <c:axId val="970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67ED-4765-A1F8-4AEAC559C81E}"/>
            </c:ext>
          </c:extLst>
        </c:ser>
        <c:dLbls>
          <c:showLegendKey val="0"/>
          <c:showVal val="0"/>
          <c:showCatName val="0"/>
          <c:showSerName val="0"/>
          <c:showPercent val="0"/>
          <c:showBubbleSize val="0"/>
        </c:dLbls>
        <c:marker val="1"/>
        <c:smooth val="0"/>
        <c:axId val="97071104"/>
        <c:axId val="97073024"/>
      </c:lineChart>
      <c:dateAx>
        <c:axId val="97071104"/>
        <c:scaling>
          <c:orientation val="minMax"/>
        </c:scaling>
        <c:delete val="1"/>
        <c:axPos val="b"/>
        <c:numFmt formatCode="ge" sourceLinked="1"/>
        <c:majorTickMark val="none"/>
        <c:minorTickMark val="none"/>
        <c:tickLblPos val="none"/>
        <c:crossAx val="97073024"/>
        <c:crosses val="autoZero"/>
        <c:auto val="1"/>
        <c:lblOffset val="100"/>
        <c:baseTimeUnit val="years"/>
      </c:dateAx>
      <c:valAx>
        <c:axId val="970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93.23</c:v>
                </c:pt>
                <c:pt idx="1">
                  <c:v>94.39</c:v>
                </c:pt>
                <c:pt idx="2">
                  <c:v>96.92</c:v>
                </c:pt>
                <c:pt idx="3">
                  <c:v>98.35</c:v>
                </c:pt>
                <c:pt idx="4">
                  <c:v>99</c:v>
                </c:pt>
              </c:numCache>
            </c:numRef>
          </c:val>
          <c:extLst xmlns:c16r2="http://schemas.microsoft.com/office/drawing/2015/06/chart">
            <c:ext xmlns:c16="http://schemas.microsoft.com/office/drawing/2014/chart" uri="{C3380CC4-5D6E-409C-BE32-E72D297353CC}">
              <c16:uniqueId val="{00000000-579B-49C5-8BD4-3B3669495E05}"/>
            </c:ext>
          </c:extLst>
        </c:ser>
        <c:dLbls>
          <c:showLegendKey val="0"/>
          <c:showVal val="0"/>
          <c:showCatName val="0"/>
          <c:showSerName val="0"/>
          <c:showPercent val="0"/>
          <c:showBubbleSize val="0"/>
        </c:dLbls>
        <c:gapWidth val="150"/>
        <c:axId val="97116544"/>
        <c:axId val="971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579B-49C5-8BD4-3B3669495E05}"/>
            </c:ext>
          </c:extLst>
        </c:ser>
        <c:dLbls>
          <c:showLegendKey val="0"/>
          <c:showVal val="0"/>
          <c:showCatName val="0"/>
          <c:showSerName val="0"/>
          <c:showPercent val="0"/>
          <c:showBubbleSize val="0"/>
        </c:dLbls>
        <c:marker val="1"/>
        <c:smooth val="0"/>
        <c:axId val="97116544"/>
        <c:axId val="97118464"/>
      </c:lineChart>
      <c:dateAx>
        <c:axId val="97116544"/>
        <c:scaling>
          <c:orientation val="minMax"/>
        </c:scaling>
        <c:delete val="1"/>
        <c:axPos val="b"/>
        <c:numFmt formatCode="ge" sourceLinked="1"/>
        <c:majorTickMark val="none"/>
        <c:minorTickMark val="none"/>
        <c:tickLblPos val="none"/>
        <c:crossAx val="97118464"/>
        <c:crosses val="autoZero"/>
        <c:auto val="1"/>
        <c:lblOffset val="100"/>
        <c:baseTimeUnit val="years"/>
      </c:dateAx>
      <c:valAx>
        <c:axId val="971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89.42</c:v>
                </c:pt>
                <c:pt idx="1">
                  <c:v>97.17</c:v>
                </c:pt>
                <c:pt idx="2">
                  <c:v>90.9</c:v>
                </c:pt>
                <c:pt idx="3">
                  <c:v>93.89</c:v>
                </c:pt>
                <c:pt idx="4">
                  <c:v>95.91</c:v>
                </c:pt>
              </c:numCache>
            </c:numRef>
          </c:val>
          <c:extLst xmlns:c16r2="http://schemas.microsoft.com/office/drawing/2015/06/chart">
            <c:ext xmlns:c16="http://schemas.microsoft.com/office/drawing/2014/chart" uri="{C3380CC4-5D6E-409C-BE32-E72D297353CC}">
              <c16:uniqueId val="{00000000-260B-4639-9AB8-0332C92423FD}"/>
            </c:ext>
          </c:extLst>
        </c:ser>
        <c:dLbls>
          <c:showLegendKey val="0"/>
          <c:showVal val="0"/>
          <c:showCatName val="0"/>
          <c:showSerName val="0"/>
          <c:showPercent val="0"/>
          <c:showBubbleSize val="0"/>
        </c:dLbls>
        <c:gapWidth val="150"/>
        <c:axId val="96597504"/>
        <c:axId val="965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0B-4639-9AB8-0332C92423FD}"/>
            </c:ext>
          </c:extLst>
        </c:ser>
        <c:dLbls>
          <c:showLegendKey val="0"/>
          <c:showVal val="0"/>
          <c:showCatName val="0"/>
          <c:showSerName val="0"/>
          <c:showPercent val="0"/>
          <c:showBubbleSize val="0"/>
        </c:dLbls>
        <c:marker val="1"/>
        <c:smooth val="0"/>
        <c:axId val="96597504"/>
        <c:axId val="96599040"/>
      </c:lineChart>
      <c:dateAx>
        <c:axId val="96597504"/>
        <c:scaling>
          <c:orientation val="minMax"/>
        </c:scaling>
        <c:delete val="1"/>
        <c:axPos val="b"/>
        <c:numFmt formatCode="ge" sourceLinked="1"/>
        <c:majorTickMark val="none"/>
        <c:minorTickMark val="none"/>
        <c:tickLblPos val="none"/>
        <c:crossAx val="96599040"/>
        <c:crosses val="autoZero"/>
        <c:auto val="1"/>
        <c:lblOffset val="100"/>
        <c:baseTimeUnit val="years"/>
      </c:dateAx>
      <c:valAx>
        <c:axId val="965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0B-4165-A673-E99789B18A01}"/>
            </c:ext>
          </c:extLst>
        </c:ser>
        <c:dLbls>
          <c:showLegendKey val="0"/>
          <c:showVal val="0"/>
          <c:showCatName val="0"/>
          <c:showSerName val="0"/>
          <c:showPercent val="0"/>
          <c:showBubbleSize val="0"/>
        </c:dLbls>
        <c:gapWidth val="150"/>
        <c:axId val="96515200"/>
        <c:axId val="965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0B-4165-A673-E99789B18A01}"/>
            </c:ext>
          </c:extLst>
        </c:ser>
        <c:dLbls>
          <c:showLegendKey val="0"/>
          <c:showVal val="0"/>
          <c:showCatName val="0"/>
          <c:showSerName val="0"/>
          <c:showPercent val="0"/>
          <c:showBubbleSize val="0"/>
        </c:dLbls>
        <c:marker val="1"/>
        <c:smooth val="0"/>
        <c:axId val="96515200"/>
        <c:axId val="96517120"/>
      </c:lineChart>
      <c:dateAx>
        <c:axId val="96515200"/>
        <c:scaling>
          <c:orientation val="minMax"/>
        </c:scaling>
        <c:delete val="1"/>
        <c:axPos val="b"/>
        <c:numFmt formatCode="ge" sourceLinked="1"/>
        <c:majorTickMark val="none"/>
        <c:minorTickMark val="none"/>
        <c:tickLblPos val="none"/>
        <c:crossAx val="96517120"/>
        <c:crosses val="autoZero"/>
        <c:auto val="1"/>
        <c:lblOffset val="100"/>
        <c:baseTimeUnit val="years"/>
      </c:dateAx>
      <c:valAx>
        <c:axId val="965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3D-4F05-8724-C7532EED67BA}"/>
            </c:ext>
          </c:extLst>
        </c:ser>
        <c:dLbls>
          <c:showLegendKey val="0"/>
          <c:showVal val="0"/>
          <c:showCatName val="0"/>
          <c:showSerName val="0"/>
          <c:showPercent val="0"/>
          <c:showBubbleSize val="0"/>
        </c:dLbls>
        <c:gapWidth val="150"/>
        <c:axId val="96617984"/>
        <c:axId val="966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3D-4F05-8724-C7532EED67BA}"/>
            </c:ext>
          </c:extLst>
        </c:ser>
        <c:dLbls>
          <c:showLegendKey val="0"/>
          <c:showVal val="0"/>
          <c:showCatName val="0"/>
          <c:showSerName val="0"/>
          <c:showPercent val="0"/>
          <c:showBubbleSize val="0"/>
        </c:dLbls>
        <c:marker val="1"/>
        <c:smooth val="0"/>
        <c:axId val="96617984"/>
        <c:axId val="96619904"/>
      </c:lineChart>
      <c:dateAx>
        <c:axId val="96617984"/>
        <c:scaling>
          <c:orientation val="minMax"/>
        </c:scaling>
        <c:delete val="1"/>
        <c:axPos val="b"/>
        <c:numFmt formatCode="ge" sourceLinked="1"/>
        <c:majorTickMark val="none"/>
        <c:minorTickMark val="none"/>
        <c:tickLblPos val="none"/>
        <c:crossAx val="96619904"/>
        <c:crosses val="autoZero"/>
        <c:auto val="1"/>
        <c:lblOffset val="100"/>
        <c:baseTimeUnit val="years"/>
      </c:dateAx>
      <c:valAx>
        <c:axId val="966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CB-4E3F-A3A8-6DAFAE7A551E}"/>
            </c:ext>
          </c:extLst>
        </c:ser>
        <c:dLbls>
          <c:showLegendKey val="0"/>
          <c:showVal val="0"/>
          <c:showCatName val="0"/>
          <c:showSerName val="0"/>
          <c:showPercent val="0"/>
          <c:showBubbleSize val="0"/>
        </c:dLbls>
        <c:gapWidth val="150"/>
        <c:axId val="96663808"/>
        <c:axId val="966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B-4E3F-A3A8-6DAFAE7A551E}"/>
            </c:ext>
          </c:extLst>
        </c:ser>
        <c:dLbls>
          <c:showLegendKey val="0"/>
          <c:showVal val="0"/>
          <c:showCatName val="0"/>
          <c:showSerName val="0"/>
          <c:showPercent val="0"/>
          <c:showBubbleSize val="0"/>
        </c:dLbls>
        <c:marker val="1"/>
        <c:smooth val="0"/>
        <c:axId val="96663808"/>
        <c:axId val="96670080"/>
      </c:lineChart>
      <c:dateAx>
        <c:axId val="96663808"/>
        <c:scaling>
          <c:orientation val="minMax"/>
        </c:scaling>
        <c:delete val="1"/>
        <c:axPos val="b"/>
        <c:numFmt formatCode="ge" sourceLinked="1"/>
        <c:majorTickMark val="none"/>
        <c:minorTickMark val="none"/>
        <c:tickLblPos val="none"/>
        <c:crossAx val="96670080"/>
        <c:crosses val="autoZero"/>
        <c:auto val="1"/>
        <c:lblOffset val="100"/>
        <c:baseTimeUnit val="years"/>
      </c:dateAx>
      <c:valAx>
        <c:axId val="966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78-4BC0-A718-AE1F0578A2D8}"/>
            </c:ext>
          </c:extLst>
        </c:ser>
        <c:dLbls>
          <c:showLegendKey val="0"/>
          <c:showVal val="0"/>
          <c:showCatName val="0"/>
          <c:showSerName val="0"/>
          <c:showPercent val="0"/>
          <c:showBubbleSize val="0"/>
        </c:dLbls>
        <c:gapWidth val="150"/>
        <c:axId val="96702848"/>
        <c:axId val="96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78-4BC0-A718-AE1F0578A2D8}"/>
            </c:ext>
          </c:extLst>
        </c:ser>
        <c:dLbls>
          <c:showLegendKey val="0"/>
          <c:showVal val="0"/>
          <c:showCatName val="0"/>
          <c:showSerName val="0"/>
          <c:showPercent val="0"/>
          <c:showBubbleSize val="0"/>
        </c:dLbls>
        <c:marker val="1"/>
        <c:smooth val="0"/>
        <c:axId val="96702848"/>
        <c:axId val="96704768"/>
      </c:lineChart>
      <c:dateAx>
        <c:axId val="96702848"/>
        <c:scaling>
          <c:orientation val="minMax"/>
        </c:scaling>
        <c:delete val="1"/>
        <c:axPos val="b"/>
        <c:numFmt formatCode="ge" sourceLinked="1"/>
        <c:majorTickMark val="none"/>
        <c:minorTickMark val="none"/>
        <c:tickLblPos val="none"/>
        <c:crossAx val="96704768"/>
        <c:crosses val="autoZero"/>
        <c:auto val="1"/>
        <c:lblOffset val="100"/>
        <c:baseTimeUnit val="years"/>
      </c:dateAx>
      <c:valAx>
        <c:axId val="96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964.23</c:v>
                </c:pt>
                <c:pt idx="1">
                  <c:v>863.64</c:v>
                </c:pt>
                <c:pt idx="2">
                  <c:v>757.57</c:v>
                </c:pt>
                <c:pt idx="3">
                  <c:v>615.79999999999995</c:v>
                </c:pt>
                <c:pt idx="4" formatCode="#,##0.00;&quot;△&quot;#,##0.00">
                  <c:v>0</c:v>
                </c:pt>
              </c:numCache>
            </c:numRef>
          </c:val>
          <c:extLst xmlns:c16r2="http://schemas.microsoft.com/office/drawing/2015/06/chart">
            <c:ext xmlns:c16="http://schemas.microsoft.com/office/drawing/2014/chart" uri="{C3380CC4-5D6E-409C-BE32-E72D297353CC}">
              <c16:uniqueId val="{00000000-2B67-44AC-8E15-9ED0376612E4}"/>
            </c:ext>
          </c:extLst>
        </c:ser>
        <c:dLbls>
          <c:showLegendKey val="0"/>
          <c:showVal val="0"/>
          <c:showCatName val="0"/>
          <c:showSerName val="0"/>
          <c:showPercent val="0"/>
          <c:showBubbleSize val="0"/>
        </c:dLbls>
        <c:gapWidth val="150"/>
        <c:axId val="96944896"/>
        <c:axId val="969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2B67-44AC-8E15-9ED0376612E4}"/>
            </c:ext>
          </c:extLst>
        </c:ser>
        <c:dLbls>
          <c:showLegendKey val="0"/>
          <c:showVal val="0"/>
          <c:showCatName val="0"/>
          <c:showSerName val="0"/>
          <c:showPercent val="0"/>
          <c:showBubbleSize val="0"/>
        </c:dLbls>
        <c:marker val="1"/>
        <c:smooth val="0"/>
        <c:axId val="96944896"/>
        <c:axId val="96946816"/>
      </c:lineChart>
      <c:dateAx>
        <c:axId val="96944896"/>
        <c:scaling>
          <c:orientation val="minMax"/>
        </c:scaling>
        <c:delete val="1"/>
        <c:axPos val="b"/>
        <c:numFmt formatCode="ge" sourceLinked="1"/>
        <c:majorTickMark val="none"/>
        <c:minorTickMark val="none"/>
        <c:tickLblPos val="none"/>
        <c:crossAx val="96946816"/>
        <c:crosses val="autoZero"/>
        <c:auto val="1"/>
        <c:lblOffset val="100"/>
        <c:baseTimeUnit val="years"/>
      </c:dateAx>
      <c:valAx>
        <c:axId val="96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43.9</c:v>
                </c:pt>
                <c:pt idx="1">
                  <c:v>40.81</c:v>
                </c:pt>
                <c:pt idx="2">
                  <c:v>42.31</c:v>
                </c:pt>
                <c:pt idx="3">
                  <c:v>41.34</c:v>
                </c:pt>
                <c:pt idx="4">
                  <c:v>51.72</c:v>
                </c:pt>
              </c:numCache>
            </c:numRef>
          </c:val>
          <c:extLst xmlns:c16r2="http://schemas.microsoft.com/office/drawing/2015/06/chart">
            <c:ext xmlns:c16="http://schemas.microsoft.com/office/drawing/2014/chart" uri="{C3380CC4-5D6E-409C-BE32-E72D297353CC}">
              <c16:uniqueId val="{00000000-2F0F-4491-9770-23185961556F}"/>
            </c:ext>
          </c:extLst>
        </c:ser>
        <c:dLbls>
          <c:showLegendKey val="0"/>
          <c:showVal val="0"/>
          <c:showCatName val="0"/>
          <c:showSerName val="0"/>
          <c:showPercent val="0"/>
          <c:showBubbleSize val="0"/>
        </c:dLbls>
        <c:gapWidth val="150"/>
        <c:axId val="96976256"/>
        <c:axId val="9698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2F0F-4491-9770-23185961556F}"/>
            </c:ext>
          </c:extLst>
        </c:ser>
        <c:dLbls>
          <c:showLegendKey val="0"/>
          <c:showVal val="0"/>
          <c:showCatName val="0"/>
          <c:showSerName val="0"/>
          <c:showPercent val="0"/>
          <c:showBubbleSize val="0"/>
        </c:dLbls>
        <c:marker val="1"/>
        <c:smooth val="0"/>
        <c:axId val="96976256"/>
        <c:axId val="96982528"/>
      </c:lineChart>
      <c:dateAx>
        <c:axId val="96976256"/>
        <c:scaling>
          <c:orientation val="minMax"/>
        </c:scaling>
        <c:delete val="1"/>
        <c:axPos val="b"/>
        <c:numFmt formatCode="ge" sourceLinked="1"/>
        <c:majorTickMark val="none"/>
        <c:minorTickMark val="none"/>
        <c:tickLblPos val="none"/>
        <c:crossAx val="96982528"/>
        <c:crosses val="autoZero"/>
        <c:auto val="1"/>
        <c:lblOffset val="100"/>
        <c:baseTimeUnit val="years"/>
      </c:dateAx>
      <c:valAx>
        <c:axId val="969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479.53</c:v>
                </c:pt>
                <c:pt idx="1">
                  <c:v>527.79</c:v>
                </c:pt>
                <c:pt idx="2">
                  <c:v>509.46</c:v>
                </c:pt>
                <c:pt idx="3">
                  <c:v>516.03</c:v>
                </c:pt>
                <c:pt idx="4">
                  <c:v>416.81</c:v>
                </c:pt>
              </c:numCache>
            </c:numRef>
          </c:val>
          <c:extLst xmlns:c16r2="http://schemas.microsoft.com/office/drawing/2015/06/chart">
            <c:ext xmlns:c16="http://schemas.microsoft.com/office/drawing/2014/chart" uri="{C3380CC4-5D6E-409C-BE32-E72D297353CC}">
              <c16:uniqueId val="{00000000-467C-4737-8C01-AA56B8004BB2}"/>
            </c:ext>
          </c:extLst>
        </c:ser>
        <c:dLbls>
          <c:showLegendKey val="0"/>
          <c:showVal val="0"/>
          <c:showCatName val="0"/>
          <c:showSerName val="0"/>
          <c:showPercent val="0"/>
          <c:showBubbleSize val="0"/>
        </c:dLbls>
        <c:gapWidth val="150"/>
        <c:axId val="97013120"/>
        <c:axId val="970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467C-4737-8C01-AA56B8004BB2}"/>
            </c:ext>
          </c:extLst>
        </c:ser>
        <c:dLbls>
          <c:showLegendKey val="0"/>
          <c:showVal val="0"/>
          <c:showCatName val="0"/>
          <c:showSerName val="0"/>
          <c:showPercent val="0"/>
          <c:showBubbleSize val="0"/>
        </c:dLbls>
        <c:marker val="1"/>
        <c:smooth val="0"/>
        <c:axId val="97013120"/>
        <c:axId val="97039872"/>
      </c:lineChart>
      <c:dateAx>
        <c:axId val="97013120"/>
        <c:scaling>
          <c:orientation val="minMax"/>
        </c:scaling>
        <c:delete val="1"/>
        <c:axPos val="b"/>
        <c:numFmt formatCode="ge" sourceLinked="1"/>
        <c:majorTickMark val="none"/>
        <c:minorTickMark val="none"/>
        <c:tickLblPos val="none"/>
        <c:crossAx val="97039872"/>
        <c:crosses val="autoZero"/>
        <c:auto val="1"/>
        <c:lblOffset val="100"/>
        <c:baseTimeUnit val="years"/>
      </c:dateAx>
      <c:valAx>
        <c:axId val="970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日高町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7952</v>
      </c>
      <c r="AM8" s="66"/>
      <c r="AN8" s="66"/>
      <c r="AO8" s="66"/>
      <c r="AP8" s="66"/>
      <c r="AQ8" s="66"/>
      <c r="AR8" s="66"/>
      <c r="AS8" s="66"/>
      <c r="AT8" s="65">
        <f>データ!T6</f>
        <v>46.19</v>
      </c>
      <c r="AU8" s="65"/>
      <c r="AV8" s="65"/>
      <c r="AW8" s="65"/>
      <c r="AX8" s="65"/>
      <c r="AY8" s="65"/>
      <c r="AZ8" s="65"/>
      <c r="BA8" s="65"/>
      <c r="BB8" s="65">
        <f>データ!U6</f>
        <v>172.16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12.6</v>
      </c>
      <c r="Q10" s="65"/>
      <c r="R10" s="65"/>
      <c r="S10" s="65"/>
      <c r="T10" s="65"/>
      <c r="U10" s="65"/>
      <c r="V10" s="65"/>
      <c r="W10" s="65">
        <f>データ!Q6</f>
        <v>100</v>
      </c>
      <c r="X10" s="65"/>
      <c r="Y10" s="65"/>
      <c r="Z10" s="65"/>
      <c r="AA10" s="65"/>
      <c r="AB10" s="65"/>
      <c r="AC10" s="65"/>
      <c r="AD10" s="66">
        <f>データ!R6</f>
        <v>4310</v>
      </c>
      <c r="AE10" s="66"/>
      <c r="AF10" s="66"/>
      <c r="AG10" s="66"/>
      <c r="AH10" s="66"/>
      <c r="AI10" s="66"/>
      <c r="AJ10" s="66"/>
      <c r="AK10" s="2"/>
      <c r="AL10" s="66">
        <f>データ!V6</f>
        <v>999</v>
      </c>
      <c r="AM10" s="66"/>
      <c r="AN10" s="66"/>
      <c r="AO10" s="66"/>
      <c r="AP10" s="66"/>
      <c r="AQ10" s="66"/>
      <c r="AR10" s="66"/>
      <c r="AS10" s="66"/>
      <c r="AT10" s="65">
        <f>データ!W6</f>
        <v>0.25</v>
      </c>
      <c r="AU10" s="65"/>
      <c r="AV10" s="65"/>
      <c r="AW10" s="65"/>
      <c r="AX10" s="65"/>
      <c r="AY10" s="65"/>
      <c r="AZ10" s="65"/>
      <c r="BA10" s="65"/>
      <c r="BB10" s="65">
        <f>データ!X6</f>
        <v>3996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5pF2ADQ0Io0cgeFBDqMVbqPVNPkiwYLtrT0BVw6HEUlW0lL5vRUuKBtHVzvJ37WR1gZPJUaxjlqV570+Xrbuw==" saltValue="4ZgR0YfXCEEgDe6LqpadG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303828</v>
      </c>
      <c r="D6" s="32">
        <f t="shared" si="3"/>
        <v>47</v>
      </c>
      <c r="E6" s="32">
        <f t="shared" si="3"/>
        <v>17</v>
      </c>
      <c r="F6" s="32">
        <f t="shared" si="3"/>
        <v>6</v>
      </c>
      <c r="G6" s="32">
        <f t="shared" si="3"/>
        <v>0</v>
      </c>
      <c r="H6" s="32" t="str">
        <f t="shared" si="3"/>
        <v>和歌山県　日高町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12.6</v>
      </c>
      <c r="Q6" s="33">
        <f t="shared" si="3"/>
        <v>100</v>
      </c>
      <c r="R6" s="33">
        <f t="shared" si="3"/>
        <v>4310</v>
      </c>
      <c r="S6" s="33">
        <f t="shared" si="3"/>
        <v>7952</v>
      </c>
      <c r="T6" s="33">
        <f t="shared" si="3"/>
        <v>46.19</v>
      </c>
      <c r="U6" s="33">
        <f t="shared" si="3"/>
        <v>172.16</v>
      </c>
      <c r="V6" s="33">
        <f t="shared" si="3"/>
        <v>999</v>
      </c>
      <c r="W6" s="33">
        <f t="shared" si="3"/>
        <v>0.25</v>
      </c>
      <c r="X6" s="33">
        <f t="shared" si="3"/>
        <v>3996</v>
      </c>
      <c r="Y6" s="34">
        <f>IF(Y7="",NA(),Y7)</f>
        <v>89.42</v>
      </c>
      <c r="Z6" s="34">
        <f t="shared" ref="Z6:AH6" si="4">IF(Z7="",NA(),Z7)</f>
        <v>97.17</v>
      </c>
      <c r="AA6" s="34">
        <f t="shared" si="4"/>
        <v>90.9</v>
      </c>
      <c r="AB6" s="34">
        <f t="shared" si="4"/>
        <v>93.89</v>
      </c>
      <c r="AC6" s="34">
        <f t="shared" si="4"/>
        <v>95.91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964.23</v>
      </c>
      <c r="BG6" s="34">
        <f t="shared" ref="BG6:BO6" si="7">IF(BG7="",NA(),BG7)</f>
        <v>863.64</v>
      </c>
      <c r="BH6" s="34">
        <f t="shared" si="7"/>
        <v>757.57</v>
      </c>
      <c r="BI6" s="34">
        <f t="shared" si="7"/>
        <v>615.79999999999995</v>
      </c>
      <c r="BJ6" s="33">
        <f t="shared" si="7"/>
        <v>0</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43.9</v>
      </c>
      <c r="BR6" s="34">
        <f t="shared" ref="BR6:BZ6" si="8">IF(BR7="",NA(),BR7)</f>
        <v>40.81</v>
      </c>
      <c r="BS6" s="34">
        <f t="shared" si="8"/>
        <v>42.31</v>
      </c>
      <c r="BT6" s="34">
        <f t="shared" si="8"/>
        <v>41.34</v>
      </c>
      <c r="BU6" s="34">
        <f t="shared" si="8"/>
        <v>51.72</v>
      </c>
      <c r="BV6" s="34">
        <f t="shared" si="8"/>
        <v>35.049999999999997</v>
      </c>
      <c r="BW6" s="34">
        <f t="shared" si="8"/>
        <v>33.86</v>
      </c>
      <c r="BX6" s="34">
        <f t="shared" si="8"/>
        <v>43.13</v>
      </c>
      <c r="BY6" s="34">
        <f t="shared" si="8"/>
        <v>46.26</v>
      </c>
      <c r="BZ6" s="34">
        <f t="shared" si="8"/>
        <v>45.81</v>
      </c>
      <c r="CA6" s="33" t="str">
        <f>IF(CA7="","",IF(CA7="-","【-】","【"&amp;SUBSTITUTE(TEXT(CA7,"#,##0.00"),"-","△")&amp;"】"))</f>
        <v>【47.34】</v>
      </c>
      <c r="CB6" s="34">
        <f>IF(CB7="",NA(),CB7)</f>
        <v>479.53</v>
      </c>
      <c r="CC6" s="34">
        <f t="shared" ref="CC6:CK6" si="9">IF(CC7="",NA(),CC7)</f>
        <v>527.79</v>
      </c>
      <c r="CD6" s="34">
        <f t="shared" si="9"/>
        <v>509.46</v>
      </c>
      <c r="CE6" s="34">
        <f t="shared" si="9"/>
        <v>516.03</v>
      </c>
      <c r="CF6" s="34">
        <f t="shared" si="9"/>
        <v>416.81</v>
      </c>
      <c r="CG6" s="34">
        <f t="shared" si="9"/>
        <v>463.38</v>
      </c>
      <c r="CH6" s="34">
        <f t="shared" si="9"/>
        <v>510.15</v>
      </c>
      <c r="CI6" s="34">
        <f t="shared" si="9"/>
        <v>392.03</v>
      </c>
      <c r="CJ6" s="34">
        <f t="shared" si="9"/>
        <v>376.4</v>
      </c>
      <c r="CK6" s="34">
        <f t="shared" si="9"/>
        <v>383.92</v>
      </c>
      <c r="CL6" s="33" t="str">
        <f>IF(CL7="","",IF(CL7="-","【-】","【"&amp;SUBSTITUTE(TEXT(CL7,"#,##0.00"),"-","△")&amp;"】"))</f>
        <v>【360.30】</v>
      </c>
      <c r="CM6" s="34">
        <f>IF(CM7="",NA(),CM7)</f>
        <v>73.150000000000006</v>
      </c>
      <c r="CN6" s="34">
        <f t="shared" ref="CN6:CV6" si="10">IF(CN7="",NA(),CN7)</f>
        <v>51.97</v>
      </c>
      <c r="CO6" s="34">
        <f t="shared" si="10"/>
        <v>46.18</v>
      </c>
      <c r="CP6" s="34">
        <f t="shared" si="10"/>
        <v>42.73</v>
      </c>
      <c r="CQ6" s="34">
        <f t="shared" si="10"/>
        <v>42.73</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93.23</v>
      </c>
      <c r="CY6" s="34">
        <f t="shared" ref="CY6:DG6" si="11">IF(CY7="",NA(),CY7)</f>
        <v>94.39</v>
      </c>
      <c r="CZ6" s="34">
        <f t="shared" si="11"/>
        <v>96.92</v>
      </c>
      <c r="DA6" s="34">
        <f t="shared" si="11"/>
        <v>98.35</v>
      </c>
      <c r="DB6" s="34">
        <f t="shared" si="11"/>
        <v>99</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303828</v>
      </c>
      <c r="D7" s="36">
        <v>47</v>
      </c>
      <c r="E7" s="36">
        <v>17</v>
      </c>
      <c r="F7" s="36">
        <v>6</v>
      </c>
      <c r="G7" s="36">
        <v>0</v>
      </c>
      <c r="H7" s="36" t="s">
        <v>110</v>
      </c>
      <c r="I7" s="36" t="s">
        <v>111</v>
      </c>
      <c r="J7" s="36" t="s">
        <v>112</v>
      </c>
      <c r="K7" s="36" t="s">
        <v>113</v>
      </c>
      <c r="L7" s="36" t="s">
        <v>114</v>
      </c>
      <c r="M7" s="36" t="s">
        <v>115</v>
      </c>
      <c r="N7" s="37" t="s">
        <v>116</v>
      </c>
      <c r="O7" s="37" t="s">
        <v>117</v>
      </c>
      <c r="P7" s="37">
        <v>12.6</v>
      </c>
      <c r="Q7" s="37">
        <v>100</v>
      </c>
      <c r="R7" s="37">
        <v>4310</v>
      </c>
      <c r="S7" s="37">
        <v>7952</v>
      </c>
      <c r="T7" s="37">
        <v>46.19</v>
      </c>
      <c r="U7" s="37">
        <v>172.16</v>
      </c>
      <c r="V7" s="37">
        <v>999</v>
      </c>
      <c r="W7" s="37">
        <v>0.25</v>
      </c>
      <c r="X7" s="37">
        <v>3996</v>
      </c>
      <c r="Y7" s="37">
        <v>89.42</v>
      </c>
      <c r="Z7" s="37">
        <v>97.17</v>
      </c>
      <c r="AA7" s="37">
        <v>90.9</v>
      </c>
      <c r="AB7" s="37">
        <v>93.89</v>
      </c>
      <c r="AC7" s="37">
        <v>95.91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964.23</v>
      </c>
      <c r="BG7" s="37">
        <v>863.64</v>
      </c>
      <c r="BH7" s="37">
        <v>757.57</v>
      </c>
      <c r="BI7" s="37">
        <v>615.79999999999995</v>
      </c>
      <c r="BJ7" s="37">
        <v>0</v>
      </c>
      <c r="BK7" s="37">
        <v>1716.47</v>
      </c>
      <c r="BL7" s="37">
        <v>1741.94</v>
      </c>
      <c r="BM7" s="37">
        <v>1029.24</v>
      </c>
      <c r="BN7" s="37">
        <v>1063.93</v>
      </c>
      <c r="BO7" s="37">
        <v>1060.8599999999999</v>
      </c>
      <c r="BP7" s="37">
        <v>920.42</v>
      </c>
      <c r="BQ7" s="37">
        <v>43.9</v>
      </c>
      <c r="BR7" s="37">
        <v>40.81</v>
      </c>
      <c r="BS7" s="37">
        <v>42.31</v>
      </c>
      <c r="BT7" s="37">
        <v>41.34</v>
      </c>
      <c r="BU7" s="37">
        <v>51.72</v>
      </c>
      <c r="BV7" s="37">
        <v>35.049999999999997</v>
      </c>
      <c r="BW7" s="37">
        <v>33.86</v>
      </c>
      <c r="BX7" s="37">
        <v>43.13</v>
      </c>
      <c r="BY7" s="37">
        <v>46.26</v>
      </c>
      <c r="BZ7" s="37">
        <v>45.81</v>
      </c>
      <c r="CA7" s="37">
        <v>47.34</v>
      </c>
      <c r="CB7" s="37">
        <v>479.53</v>
      </c>
      <c r="CC7" s="37">
        <v>527.79</v>
      </c>
      <c r="CD7" s="37">
        <v>509.46</v>
      </c>
      <c r="CE7" s="37">
        <v>516.03</v>
      </c>
      <c r="CF7" s="37">
        <v>416.81</v>
      </c>
      <c r="CG7" s="37">
        <v>463.38</v>
      </c>
      <c r="CH7" s="37">
        <v>510.15</v>
      </c>
      <c r="CI7" s="37">
        <v>392.03</v>
      </c>
      <c r="CJ7" s="37">
        <v>376.4</v>
      </c>
      <c r="CK7" s="37">
        <v>383.92</v>
      </c>
      <c r="CL7" s="37">
        <v>360.3</v>
      </c>
      <c r="CM7" s="37">
        <v>73.150000000000006</v>
      </c>
      <c r="CN7" s="37">
        <v>51.97</v>
      </c>
      <c r="CO7" s="37">
        <v>46.18</v>
      </c>
      <c r="CP7" s="37">
        <v>42.73</v>
      </c>
      <c r="CQ7" s="37">
        <v>42.73</v>
      </c>
      <c r="CR7" s="37">
        <v>31.37</v>
      </c>
      <c r="CS7" s="37">
        <v>29.86</v>
      </c>
      <c r="CT7" s="37">
        <v>35.64</v>
      </c>
      <c r="CU7" s="37">
        <v>33.729999999999997</v>
      </c>
      <c r="CV7" s="37">
        <v>33.21</v>
      </c>
      <c r="CW7" s="37">
        <v>34.06</v>
      </c>
      <c r="CX7" s="37">
        <v>93.23</v>
      </c>
      <c r="CY7" s="37">
        <v>94.39</v>
      </c>
      <c r="CZ7" s="37">
        <v>96.92</v>
      </c>
      <c r="DA7" s="37">
        <v>98.35</v>
      </c>
      <c r="DB7" s="37">
        <v>99</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2019-02-01T02:14:23Z</cp:lastPrinted>
  <dcterms:created xsi:type="dcterms:W3CDTF">2018-12-03T09:33:32Z</dcterms:created>
  <dcterms:modified xsi:type="dcterms:W3CDTF">2019-02-21T01:14:24Z</dcterms:modified>
  <cp:category/>
</cp:coreProperties>
</file>