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data\上下水道課\中西秀次\公共下水道調査依頼関係\経営比較分析表\３０\"/>
    </mc:Choice>
  </mc:AlternateContent>
  <workbookProtection workbookAlgorithmName="SHA-512" workbookHashValue="4b0kwnI9hpMzMvS78YzJZf2EnVGYdfcKv8+P5PhvZXJoeDCGvU9uIEqCtHbImLGLiZEHeuJuTj+e96QCbg46lg==" workbookSaltValue="Dw0R1sMMU9e/1j+M72f2O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<sst xmlns="http://schemas.openxmlformats.org/spreadsheetml/2006/main" count="240" uniqueCount="124">
  <si>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</si>
  <si>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</si>
  <si>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</si>
  <si>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</si>
  <si>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</si>
  <si>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</si>
  <si>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</si>
  <si>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</si>
  <si>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</si>
  <si>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</si>
  <si>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</si>
  <si>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</si>
  <si>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</si>
  <si>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</si>
  <si>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</si>
  <si>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</si>
  <si>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</si>
  <si>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</si>
  <si>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</si>
  <si>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</si>
  <si>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</si>
  <si>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</si>
  <si>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</si>
  <si>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</si>
  <si>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</si>
  <si>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</si>
  <si>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</si>
  <si>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</si>
  <si>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</si>
  <si>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</si>
  <si>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</si>
  <si>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</si>
  <si>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</si>
  <si>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</si>
  <si>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</si>
  <si>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</si>
  <si>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</si>
  <si>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</si>
  <si>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</si>
  <si>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</si>
  <si>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</si>
  <si>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</si>
  <si>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</si>
  <si>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</si>
  <si>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</si>
  <si>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</si>
  <si>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</si>
  <si>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</si>
  <si>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</si>
  <si>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</si>
  <si>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</si>
  <si>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</si>
  <si>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</si>
  <si>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</si>
  <si>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</si>
  <si>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</si>
  <si>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</si>
  <si>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</si>
  <si>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</si>
  <si>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</si>
  <si>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</si>
  <si>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</si>
  <si>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</si>
  <si>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</si>
  <si>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</si>
  <si>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</si>
  <si>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</si>
  <si>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</si>
  <si>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</si>
  <si>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</si>
  <si>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</si>
  <si>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</si>
  <si>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</si>
  <si>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</si>
  <si>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</si>
  <si>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</si>
  <si>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</si>
  <si>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</si>
  <si>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</si>
  <si>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</si>
  <si>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</si>
  <si>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</si>
  <si>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</si>
  <si>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</si>
  <si>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</si>
  <si>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</si>
  <si>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</si>
  <si>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</si>
  <si>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</si>
  <si>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</si>
  <si>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</si>
  <si>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</si>
  <si>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</si>
  <si>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</si>
  <si>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</si>
  <si>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</si>
  <si>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</si>
  <si>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</si>
  <si>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</si>
  <si>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</si>
  <si>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</si>
  <si>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</si>
  <si>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</si>
  <si>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</si>
  <si>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</si>
  <si>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</si>
  <si>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</si>
  <si>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</si>
  <si>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美浜町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</si>
  <si>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</si>
  <si>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</si>
  <si>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</si>
  <si>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</si>
  <si>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</si>
  <si>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</si>
  <si>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</si>
  <si>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</si>
  <si>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</si>
  <si>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</si>
  <si>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</si>
  <si>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</si>
  <si>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松原浄化センターは平成１７年度に供用開始以来、約１３年が経過し、施設内及び各マンホールポンプ機器の故障等が発生する場合もあるが、日頃の施設管理の中で細かいメンテナンスに力を入れ、また、各機器の耐用年数等を考慮し、オーバーホールや取替をして対応している。</t>
    <rPh sb="1" eb="3">
      <t>マツバラ</t>
    </rPh>
    <rPh sb="3" eb="5">
      <t>ジョウカ</t>
    </rPh>
    <rPh sb="10" eb="12">
      <t>ヘイセイ</t>
    </rPh>
    <rPh sb="14" eb="16">
      <t>ネンド</t>
    </rPh>
    <rPh sb="17" eb="19">
      <t>キョウヨウ</t>
    </rPh>
    <rPh sb="19" eb="21">
      <t>カイシ</t>
    </rPh>
    <rPh sb="21" eb="23">
      <t>イライ</t>
    </rPh>
    <rPh sb="24" eb="25">
      <t>ヤク</t>
    </rPh>
    <rPh sb="27" eb="28">
      <t>ネン</t>
    </rPh>
    <rPh sb="29" eb="31">
      <t>ケイカ</t>
    </rPh>
    <rPh sb="33" eb="36">
      <t>シセツナイ</t>
    </rPh>
    <rPh sb="36" eb="37">
      <t>オヨ</t>
    </rPh>
    <rPh sb="38" eb="39">
      <t>カク</t>
    </rPh>
    <rPh sb="47" eb="49">
      <t>キキ</t>
    </rPh>
    <rPh sb="50" eb="52">
      <t>コショウ</t>
    </rPh>
    <rPh sb="52" eb="53">
      <t>トウ</t>
    </rPh>
    <rPh sb="54" eb="56">
      <t>ハッセイ</t>
    </rPh>
    <rPh sb="58" eb="60">
      <t>バアイ</t>
    </rPh>
    <rPh sb="65" eb="67">
      <t>ヒゴロ</t>
    </rPh>
    <rPh sb="68" eb="70">
      <t>シセツ</t>
    </rPh>
    <rPh sb="70" eb="72">
      <t>カンリ</t>
    </rPh>
    <rPh sb="73" eb="74">
      <t>ナカ</t>
    </rPh>
    <rPh sb="75" eb="76">
      <t>コマ</t>
    </rPh>
    <rPh sb="85" eb="86">
      <t>チカラ</t>
    </rPh>
    <rPh sb="87" eb="88">
      <t>イ</t>
    </rPh>
    <rPh sb="93" eb="94">
      <t>カク</t>
    </rPh>
    <rPh sb="94" eb="96">
      <t>キキ</t>
    </rPh>
    <rPh sb="97" eb="99">
      <t>タイヨウ</t>
    </rPh>
    <rPh sb="99" eb="101">
      <t>ネンスウ</t>
    </rPh>
    <rPh sb="101" eb="102">
      <t>トウ</t>
    </rPh>
    <rPh sb="103" eb="105">
      <t>コウリョ</t>
    </rPh>
    <rPh sb="115" eb="117">
      <t>トリカエ</t>
    </rPh>
    <rPh sb="120" eb="122">
      <t>タイオウ</t>
    </rPh>
    <phoneticPr fontId="4"/>
  </si>
  <si>
    <t xml:space="preserve">ア　平成２８年度に管渠の整備が完了し、維持管理が主流となっている。
イ　今後は業務の効率化に努めることにより汚水処理原価を抑えるとともに、経営努力をして経費回収率を更に改善していきたい。
ウ　これらの取組を通じて経営基盤を強化し将来やってくる管渠の更新に備えたい。
</t>
    <rPh sb="2" eb="4">
      <t>ヘイセイ</t>
    </rPh>
    <rPh sb="6" eb="8">
      <t>ネンド</t>
    </rPh>
    <rPh sb="9" eb="11">
      <t>カンキョ</t>
    </rPh>
    <rPh sb="12" eb="14">
      <t>セイビ</t>
    </rPh>
    <rPh sb="15" eb="17">
      <t>カンリョウ</t>
    </rPh>
    <rPh sb="19" eb="21">
      <t>イジ</t>
    </rPh>
    <rPh sb="21" eb="23">
      <t>カンリ</t>
    </rPh>
    <rPh sb="24" eb="26">
      <t>シュリュウ</t>
    </rPh>
    <rPh sb="36" eb="38">
      <t>コンゴ</t>
    </rPh>
    <rPh sb="39" eb="41">
      <t>ギョウム</t>
    </rPh>
    <rPh sb="42" eb="45">
      <t>コウリツカ</t>
    </rPh>
    <rPh sb="46" eb="47">
      <t>ツト</t>
    </rPh>
    <rPh sb="54" eb="56">
      <t>オスイ</t>
    </rPh>
    <rPh sb="56" eb="58">
      <t>ショリ</t>
    </rPh>
    <rPh sb="58" eb="60">
      <t>ゲンカ</t>
    </rPh>
    <rPh sb="61" eb="62">
      <t>オサ</t>
    </rPh>
    <rPh sb="69" eb="71">
      <t>ケイエイ</t>
    </rPh>
    <rPh sb="71" eb="73">
      <t>ドリョク</t>
    </rPh>
    <rPh sb="76" eb="78">
      <t>ケイヒ</t>
    </rPh>
    <rPh sb="78" eb="81">
      <t>カイシュウリツ</t>
    </rPh>
    <rPh sb="82" eb="83">
      <t>サラ</t>
    </rPh>
    <rPh sb="84" eb="86">
      <t>カイゼン</t>
    </rPh>
    <rPh sb="100" eb="102">
      <t>トリクミ</t>
    </rPh>
    <rPh sb="103" eb="104">
      <t>ツウ</t>
    </rPh>
    <rPh sb="106" eb="108">
      <t>ケイエイ</t>
    </rPh>
    <rPh sb="108" eb="110">
      <t>キバン</t>
    </rPh>
    <rPh sb="111" eb="113">
      <t>キョウカ</t>
    </rPh>
    <rPh sb="114" eb="116">
      <t>ショウライ</t>
    </rPh>
    <rPh sb="121" eb="123">
      <t>カンキョ</t>
    </rPh>
    <rPh sb="124" eb="126">
      <t>コウシン</t>
    </rPh>
    <rPh sb="127" eb="128">
      <t>ソナ</t>
    </rPh>
    <phoneticPr fontId="4"/>
  </si>
  <si>
    <t>ア　本町の公共下水道事業は平成２８年度をもって管渠の整備が完了した。
イ　収益的収支率が１００％に達し若干の黒字である。
ウ　企業債については、施設の初期投資に係るものであり、一般会計からの繰入金で賄う予定である。
エ　管渠の整備が完了しているため、今後は施設の利用率及び水洗化率も向上していくと見込んでいる。
オ　汚水処理原価及び経費回収率は類似団体平均値より、やや良くはないが、今後、類似団体平均値に近づけるよう、より一層の経営努力をする。
カ　総じて改善しなけばならない部分は経営努力にてカバーしていきたい。</t>
    <rPh sb="2" eb="4">
      <t>ホンマチ</t>
    </rPh>
    <rPh sb="5" eb="7">
      <t>コウキョウ</t>
    </rPh>
    <rPh sb="7" eb="10">
      <t>ゲスイドウ</t>
    </rPh>
    <rPh sb="10" eb="12">
      <t>ジギョウ</t>
    </rPh>
    <rPh sb="13" eb="15">
      <t>ヘイセイ</t>
    </rPh>
    <rPh sb="17" eb="19">
      <t>ネンド</t>
    </rPh>
    <rPh sb="23" eb="25">
      <t>カンキョ</t>
    </rPh>
    <rPh sb="26" eb="28">
      <t>セイビ</t>
    </rPh>
    <rPh sb="29" eb="31">
      <t>カンリョウ</t>
    </rPh>
    <rPh sb="37" eb="40">
      <t>シュウエキテキ</t>
    </rPh>
    <rPh sb="40" eb="43">
      <t>シュウシリツ</t>
    </rPh>
    <rPh sb="49" eb="50">
      <t>タッ</t>
    </rPh>
    <rPh sb="51" eb="53">
      <t>ジャッカン</t>
    </rPh>
    <rPh sb="54" eb="56">
      <t>クロジ</t>
    </rPh>
    <rPh sb="63" eb="66">
      <t>キギョウサイ</t>
    </rPh>
    <rPh sb="72" eb="74">
      <t>シセツ</t>
    </rPh>
    <rPh sb="75" eb="77">
      <t>ショキ</t>
    </rPh>
    <rPh sb="77" eb="79">
      <t>トウシ</t>
    </rPh>
    <rPh sb="80" eb="81">
      <t>カカ</t>
    </rPh>
    <rPh sb="88" eb="90">
      <t>イッパン</t>
    </rPh>
    <rPh sb="90" eb="92">
      <t>カイケイ</t>
    </rPh>
    <rPh sb="95" eb="98">
      <t>クリイレキン</t>
    </rPh>
    <rPh sb="99" eb="100">
      <t>マカナ</t>
    </rPh>
    <rPh sb="101" eb="103">
      <t>ヨテイ</t>
    </rPh>
    <rPh sb="110" eb="112">
      <t>カンキョ</t>
    </rPh>
    <rPh sb="113" eb="115">
      <t>セイビ</t>
    </rPh>
    <rPh sb="116" eb="118">
      <t>カンリョウ</t>
    </rPh>
    <rPh sb="125" eb="127">
      <t>コンゴ</t>
    </rPh>
    <rPh sb="128" eb="130">
      <t>シセツ</t>
    </rPh>
    <rPh sb="131" eb="134">
      <t>リヨウリツ</t>
    </rPh>
    <rPh sb="134" eb="135">
      <t>オヨ</t>
    </rPh>
    <rPh sb="136" eb="139">
      <t>スイセンカ</t>
    </rPh>
    <rPh sb="139" eb="140">
      <t>リツ</t>
    </rPh>
    <rPh sb="141" eb="143">
      <t>コウジョウ</t>
    </rPh>
    <rPh sb="148" eb="150">
      <t>ミコ</t>
    </rPh>
    <rPh sb="158" eb="160">
      <t>オスイ</t>
    </rPh>
    <rPh sb="160" eb="162">
      <t>ショリ</t>
    </rPh>
    <rPh sb="162" eb="164">
      <t>ゲンカ</t>
    </rPh>
    <rPh sb="164" eb="165">
      <t>オヨ</t>
    </rPh>
    <rPh sb="166" eb="168">
      <t>ケイヒ</t>
    </rPh>
    <rPh sb="168" eb="171">
      <t>カイシュウリツ</t>
    </rPh>
    <rPh sb="172" eb="173">
      <t>ルイ</t>
    </rPh>
    <rPh sb="173" eb="174">
      <t>ニ</t>
    </rPh>
    <rPh sb="174" eb="176">
      <t>ダンタイ</t>
    </rPh>
    <rPh sb="176" eb="178">
      <t>ヘイキン</t>
    </rPh>
    <rPh sb="178" eb="179">
      <t>アタイ</t>
    </rPh>
    <rPh sb="191" eb="193">
      <t>コンゴ</t>
    </rPh>
    <rPh sb="194" eb="196">
      <t>ルイイ</t>
    </rPh>
    <rPh sb="196" eb="198">
      <t>ダンタイ</t>
    </rPh>
    <rPh sb="198" eb="201">
      <t>ヘイキンチ</t>
    </rPh>
    <rPh sb="202" eb="203">
      <t>チカ</t>
    </rPh>
    <rPh sb="211" eb="213">
      <t>イッソウ</t>
    </rPh>
    <rPh sb="214" eb="216">
      <t>ケイエイ</t>
    </rPh>
    <rPh sb="216" eb="218">
      <t>ドリョク</t>
    </rPh>
    <rPh sb="225" eb="226">
      <t>ソウ</t>
    </rPh>
    <rPh sb="228" eb="230">
      <t>カイゼン</t>
    </rPh>
    <rPh sb="238" eb="240">
      <t>ブブン</t>
    </rPh>
    <rPh sb="241" eb="243">
      <t>ケイエイ</t>
    </rPh>
    <rPh sb="243" eb="245">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</si>
</sst>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0D9-4AE2-A763-4DCE9BF76AC3}"/>
            </c:ext>
          </c:extLst>
        </c:ser>
        <c:dLbls>
          <c:showLegendKey val="0"/>
          <c:showVal val="0"/>
          <c:showCatName val="0"/>
          <c:showSerName val="0"/>
          <c:showPercent val="0"/>
          <c:showBubbleSize val="0"/>
        </c:dLbls>
        <c:gapWidth val="150"/>
        <c:axId val="166768888"/>
        <c:axId val="10265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0.21</c:v>
                </c:pt>
                <c:pt idx="4">
                  <c:v>0.15</c:v>
                </c:pt>
              </c:numCache>
            </c:numRef>
          </c:val>
          <c:smooth val="0"/>
          <c:extLst xmlns:c16r2="http://schemas.microsoft.com/office/drawing/2015/06/chart">
            <c:ext xmlns:c16="http://schemas.microsoft.com/office/drawing/2014/chart" uri="{C3380CC4-5D6E-409C-BE32-E72D297353CC}">
              <c16:uniqueId val="{00000001-30D9-4AE2-A763-4DCE9BF76AC3}"/>
            </c:ext>
          </c:extLst>
        </c:ser>
        <c:dLbls>
          <c:showLegendKey val="0"/>
          <c:showVal val="0"/>
          <c:showCatName val="0"/>
          <c:showSerName val="0"/>
          <c:showPercent val="0"/>
          <c:showBubbleSize val="0"/>
        </c:dLbls>
        <c:marker val="1"/>
        <c:smooth val="0"/>
        <c:axId val="166768888"/>
        <c:axId val="102654928"/>
      </c:lineChart>
      <c:dateAx>
        <c:axId val="166768888"/>
        <c:scaling>
          <c:orientation val="minMax"/>
        </c:scaling>
        <c:delete val="1"/>
        <c:axPos val="b"/>
        <c:numFmt formatCode="ge" sourceLinked="1"/>
        <c:majorTickMark val="none"/>
        <c:minorTickMark val="none"/>
        <c:tickLblPos val="none"/>
        <c:crossAx val="102654928"/>
        <c:crosses val="autoZero"/>
        <c:auto val="1"/>
        <c:lblOffset val="100"/>
        <c:baseTimeUnit val="years"/>
      </c:dateAx>
      <c:valAx>
        <c:axId val="10265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6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41.9</c:v>
                </c:pt>
                <c:pt idx="1">
                  <c:v>45.48</c:v>
                </c:pt>
                <c:pt idx="2">
                  <c:v>47.83</c:v>
                </c:pt>
                <c:pt idx="3">
                  <c:v>50.42</c:v>
                </c:pt>
                <c:pt idx="4">
                  <c:v>51.86</c:v>
                </c:pt>
              </c:numCache>
            </c:numRef>
          </c:val>
          <c:extLst xmlns:c16r2="http://schemas.microsoft.com/office/drawing/2015/06/chart">
            <c:ext xmlns:c16="http://schemas.microsoft.com/office/drawing/2014/chart" uri="{C3380CC4-5D6E-409C-BE32-E72D297353CC}">
              <c16:uniqueId val="{00000000-D687-4E9F-AE19-4E512DA94998}"/>
            </c:ext>
          </c:extLst>
        </c:ser>
        <c:dLbls>
          <c:showLegendKey val="0"/>
          <c:showVal val="0"/>
          <c:showCatName val="0"/>
          <c:showSerName val="0"/>
          <c:showPercent val="0"/>
          <c:showBubbleSize val="0"/>
        </c:dLbls>
        <c:gapWidth val="150"/>
        <c:axId val="167723224"/>
        <c:axId val="16772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40.75</c:v>
                </c:pt>
                <c:pt idx="4">
                  <c:v>42.4</c:v>
                </c:pt>
              </c:numCache>
            </c:numRef>
          </c:val>
          <c:smooth val="0"/>
          <c:extLst xmlns:c16r2="http://schemas.microsoft.com/office/drawing/2015/06/chart">
            <c:ext xmlns:c16="http://schemas.microsoft.com/office/drawing/2014/chart" uri="{C3380CC4-5D6E-409C-BE32-E72D297353CC}">
              <c16:uniqueId val="{00000001-D687-4E9F-AE19-4E512DA94998}"/>
            </c:ext>
          </c:extLst>
        </c:ser>
        <c:dLbls>
          <c:showLegendKey val="0"/>
          <c:showVal val="0"/>
          <c:showCatName val="0"/>
          <c:showSerName val="0"/>
          <c:showPercent val="0"/>
          <c:showBubbleSize val="0"/>
        </c:dLbls>
        <c:marker val="1"/>
        <c:smooth val="0"/>
        <c:axId val="167723224"/>
        <c:axId val="167723616"/>
      </c:lineChart>
      <c:dateAx>
        <c:axId val="167723224"/>
        <c:scaling>
          <c:orientation val="minMax"/>
        </c:scaling>
        <c:delete val="1"/>
        <c:axPos val="b"/>
        <c:numFmt formatCode="ge" sourceLinked="1"/>
        <c:majorTickMark val="none"/>
        <c:minorTickMark val="none"/>
        <c:tickLblPos val="none"/>
        <c:crossAx val="167723616"/>
        <c:crosses val="autoZero"/>
        <c:auto val="1"/>
        <c:lblOffset val="100"/>
        <c:baseTimeUnit val="years"/>
      </c:dateAx>
      <c:valAx>
        <c:axId val="16772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72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75.39</c:v>
                </c:pt>
                <c:pt idx="1">
                  <c:v>87.44</c:v>
                </c:pt>
                <c:pt idx="2">
                  <c:v>87.34</c:v>
                </c:pt>
                <c:pt idx="3">
                  <c:v>79.64</c:v>
                </c:pt>
                <c:pt idx="4">
                  <c:v>82.84</c:v>
                </c:pt>
              </c:numCache>
            </c:numRef>
          </c:val>
          <c:extLst xmlns:c16r2="http://schemas.microsoft.com/office/drawing/2015/06/chart">
            <c:ext xmlns:c16="http://schemas.microsoft.com/office/drawing/2014/chart" uri="{C3380CC4-5D6E-409C-BE32-E72D297353CC}">
              <c16:uniqueId val="{00000000-822F-4AEF-BA6E-63B77B3E66F5}"/>
            </c:ext>
          </c:extLst>
        </c:ser>
        <c:dLbls>
          <c:showLegendKey val="0"/>
          <c:showVal val="0"/>
          <c:showCatName val="0"/>
          <c:showSerName val="0"/>
          <c:showPercent val="0"/>
          <c:showBubbleSize val="0"/>
        </c:dLbls>
        <c:gapWidth val="150"/>
        <c:axId val="167724792"/>
        <c:axId val="16772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64.97</c:v>
                </c:pt>
                <c:pt idx="4">
                  <c:v>65.77</c:v>
                </c:pt>
              </c:numCache>
            </c:numRef>
          </c:val>
          <c:smooth val="0"/>
          <c:extLst xmlns:c16r2="http://schemas.microsoft.com/office/drawing/2015/06/chart">
            <c:ext xmlns:c16="http://schemas.microsoft.com/office/drawing/2014/chart" uri="{C3380CC4-5D6E-409C-BE32-E72D297353CC}">
              <c16:uniqueId val="{00000001-822F-4AEF-BA6E-63B77B3E66F5}"/>
            </c:ext>
          </c:extLst>
        </c:ser>
        <c:dLbls>
          <c:showLegendKey val="0"/>
          <c:showVal val="0"/>
          <c:showCatName val="0"/>
          <c:showSerName val="0"/>
          <c:showPercent val="0"/>
          <c:showBubbleSize val="0"/>
        </c:dLbls>
        <c:marker val="1"/>
        <c:smooth val="0"/>
        <c:axId val="167724792"/>
        <c:axId val="167725184"/>
      </c:lineChart>
      <c:dateAx>
        <c:axId val="167724792"/>
        <c:scaling>
          <c:orientation val="minMax"/>
        </c:scaling>
        <c:delete val="1"/>
        <c:axPos val="b"/>
        <c:numFmt formatCode="ge" sourceLinked="1"/>
        <c:majorTickMark val="none"/>
        <c:minorTickMark val="none"/>
        <c:tickLblPos val="none"/>
        <c:crossAx val="167725184"/>
        <c:crosses val="autoZero"/>
        <c:auto val="1"/>
        <c:lblOffset val="100"/>
        <c:baseTimeUnit val="years"/>
      </c:dateAx>
      <c:valAx>
        <c:axId val="1677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72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98.41</c:v>
                </c:pt>
                <c:pt idx="1">
                  <c:v>98.21</c:v>
                </c:pt>
                <c:pt idx="2">
                  <c:v>98.17</c:v>
                </c:pt>
                <c:pt idx="3">
                  <c:v>99.52</c:v>
                </c:pt>
                <c:pt idx="4">
                  <c:v>100.07</c:v>
                </c:pt>
              </c:numCache>
            </c:numRef>
          </c:val>
          <c:extLst xmlns:c16r2="http://schemas.microsoft.com/office/drawing/2015/06/chart">
            <c:ext xmlns:c16="http://schemas.microsoft.com/office/drawing/2014/chart" uri="{C3380CC4-5D6E-409C-BE32-E72D297353CC}">
              <c16:uniqueId val="{00000000-0DB4-4B34-8A81-298F12B21555}"/>
            </c:ext>
          </c:extLst>
        </c:ser>
        <c:dLbls>
          <c:showLegendKey val="0"/>
          <c:showVal val="0"/>
          <c:showCatName val="0"/>
          <c:showSerName val="0"/>
          <c:showPercent val="0"/>
          <c:showBubbleSize val="0"/>
        </c:dLbls>
        <c:gapWidth val="150"/>
        <c:axId val="167587240"/>
        <c:axId val="16684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B4-4B34-8A81-298F12B21555}"/>
            </c:ext>
          </c:extLst>
        </c:ser>
        <c:dLbls>
          <c:showLegendKey val="0"/>
          <c:showVal val="0"/>
          <c:showCatName val="0"/>
          <c:showSerName val="0"/>
          <c:showPercent val="0"/>
          <c:showBubbleSize val="0"/>
        </c:dLbls>
        <c:marker val="1"/>
        <c:smooth val="0"/>
        <c:axId val="167587240"/>
        <c:axId val="166844344"/>
      </c:lineChart>
      <c:dateAx>
        <c:axId val="167587240"/>
        <c:scaling>
          <c:orientation val="minMax"/>
        </c:scaling>
        <c:delete val="1"/>
        <c:axPos val="b"/>
        <c:numFmt formatCode="ge" sourceLinked="1"/>
        <c:majorTickMark val="none"/>
        <c:minorTickMark val="none"/>
        <c:tickLblPos val="none"/>
        <c:crossAx val="166844344"/>
        <c:crosses val="autoZero"/>
        <c:auto val="1"/>
        <c:lblOffset val="100"/>
        <c:baseTimeUnit val="years"/>
      </c:dateAx>
      <c:valAx>
        <c:axId val="16684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8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D0-472C-9EE9-8070A13D684F}"/>
            </c:ext>
          </c:extLst>
        </c:ser>
        <c:dLbls>
          <c:showLegendKey val="0"/>
          <c:showVal val="0"/>
          <c:showCatName val="0"/>
          <c:showSerName val="0"/>
          <c:showPercent val="0"/>
          <c:showBubbleSize val="0"/>
        </c:dLbls>
        <c:gapWidth val="150"/>
        <c:axId val="167853544"/>
        <c:axId val="16755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D0-472C-9EE9-8070A13D684F}"/>
            </c:ext>
          </c:extLst>
        </c:ser>
        <c:dLbls>
          <c:showLegendKey val="0"/>
          <c:showVal val="0"/>
          <c:showCatName val="0"/>
          <c:showSerName val="0"/>
          <c:showPercent val="0"/>
          <c:showBubbleSize val="0"/>
        </c:dLbls>
        <c:marker val="1"/>
        <c:smooth val="0"/>
        <c:axId val="167853544"/>
        <c:axId val="167557096"/>
      </c:lineChart>
      <c:dateAx>
        <c:axId val="167853544"/>
        <c:scaling>
          <c:orientation val="minMax"/>
        </c:scaling>
        <c:delete val="1"/>
        <c:axPos val="b"/>
        <c:numFmt formatCode="ge" sourceLinked="1"/>
        <c:majorTickMark val="none"/>
        <c:minorTickMark val="none"/>
        <c:tickLblPos val="none"/>
        <c:crossAx val="167557096"/>
        <c:crosses val="autoZero"/>
        <c:auto val="1"/>
        <c:lblOffset val="100"/>
        <c:baseTimeUnit val="years"/>
      </c:dateAx>
      <c:valAx>
        <c:axId val="16755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5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93-44CC-8547-D3AA8E36CDF1}"/>
            </c:ext>
          </c:extLst>
        </c:ser>
        <c:dLbls>
          <c:showLegendKey val="0"/>
          <c:showVal val="0"/>
          <c:showCatName val="0"/>
          <c:showSerName val="0"/>
          <c:showPercent val="0"/>
          <c:showBubbleSize val="0"/>
        </c:dLbls>
        <c:gapWidth val="150"/>
        <c:axId val="103537256"/>
        <c:axId val="10353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93-44CC-8547-D3AA8E36CDF1}"/>
            </c:ext>
          </c:extLst>
        </c:ser>
        <c:dLbls>
          <c:showLegendKey val="0"/>
          <c:showVal val="0"/>
          <c:showCatName val="0"/>
          <c:showSerName val="0"/>
          <c:showPercent val="0"/>
          <c:showBubbleSize val="0"/>
        </c:dLbls>
        <c:marker val="1"/>
        <c:smooth val="0"/>
        <c:axId val="103537256"/>
        <c:axId val="103537648"/>
      </c:lineChart>
      <c:dateAx>
        <c:axId val="103537256"/>
        <c:scaling>
          <c:orientation val="minMax"/>
        </c:scaling>
        <c:delete val="1"/>
        <c:axPos val="b"/>
        <c:numFmt formatCode="ge" sourceLinked="1"/>
        <c:majorTickMark val="none"/>
        <c:minorTickMark val="none"/>
        <c:tickLblPos val="none"/>
        <c:crossAx val="103537648"/>
        <c:crosses val="autoZero"/>
        <c:auto val="1"/>
        <c:lblOffset val="100"/>
        <c:baseTimeUnit val="years"/>
      </c:dateAx>
      <c:valAx>
        <c:axId val="10353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3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D6-4434-A5BE-1B5535047F17}"/>
            </c:ext>
          </c:extLst>
        </c:ser>
        <c:dLbls>
          <c:showLegendKey val="0"/>
          <c:showVal val="0"/>
          <c:showCatName val="0"/>
          <c:showSerName val="0"/>
          <c:showPercent val="0"/>
          <c:showBubbleSize val="0"/>
        </c:dLbls>
        <c:gapWidth val="150"/>
        <c:axId val="167325160"/>
        <c:axId val="16732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D6-4434-A5BE-1B5535047F17}"/>
            </c:ext>
          </c:extLst>
        </c:ser>
        <c:dLbls>
          <c:showLegendKey val="0"/>
          <c:showVal val="0"/>
          <c:showCatName val="0"/>
          <c:showSerName val="0"/>
          <c:showPercent val="0"/>
          <c:showBubbleSize val="0"/>
        </c:dLbls>
        <c:marker val="1"/>
        <c:smooth val="0"/>
        <c:axId val="167325160"/>
        <c:axId val="167325552"/>
      </c:lineChart>
      <c:dateAx>
        <c:axId val="167325160"/>
        <c:scaling>
          <c:orientation val="minMax"/>
        </c:scaling>
        <c:delete val="1"/>
        <c:axPos val="b"/>
        <c:numFmt formatCode="ge" sourceLinked="1"/>
        <c:majorTickMark val="none"/>
        <c:minorTickMark val="none"/>
        <c:tickLblPos val="none"/>
        <c:crossAx val="167325552"/>
        <c:crosses val="autoZero"/>
        <c:auto val="1"/>
        <c:lblOffset val="100"/>
        <c:baseTimeUnit val="years"/>
      </c:dateAx>
      <c:valAx>
        <c:axId val="16732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2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5B-4D1D-9219-F77F98F54F47}"/>
            </c:ext>
          </c:extLst>
        </c:ser>
        <c:dLbls>
          <c:showLegendKey val="0"/>
          <c:showVal val="0"/>
          <c:showCatName val="0"/>
          <c:showSerName val="0"/>
          <c:showPercent val="0"/>
          <c:showBubbleSize val="0"/>
        </c:dLbls>
        <c:gapWidth val="150"/>
        <c:axId val="167326728"/>
        <c:axId val="16732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5B-4D1D-9219-F77F98F54F47}"/>
            </c:ext>
          </c:extLst>
        </c:ser>
        <c:dLbls>
          <c:showLegendKey val="0"/>
          <c:showVal val="0"/>
          <c:showCatName val="0"/>
          <c:showSerName val="0"/>
          <c:showPercent val="0"/>
          <c:showBubbleSize val="0"/>
        </c:dLbls>
        <c:marker val="1"/>
        <c:smooth val="0"/>
        <c:axId val="167326728"/>
        <c:axId val="167327120"/>
      </c:lineChart>
      <c:dateAx>
        <c:axId val="167326728"/>
        <c:scaling>
          <c:orientation val="minMax"/>
        </c:scaling>
        <c:delete val="1"/>
        <c:axPos val="b"/>
        <c:numFmt formatCode="ge" sourceLinked="1"/>
        <c:majorTickMark val="none"/>
        <c:minorTickMark val="none"/>
        <c:tickLblPos val="none"/>
        <c:crossAx val="167327120"/>
        <c:crosses val="autoZero"/>
        <c:auto val="1"/>
        <c:lblOffset val="100"/>
        <c:baseTimeUnit val="years"/>
      </c:dateAx>
      <c:valAx>
        <c:axId val="16732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2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4BB-40F5-BA9A-A1AEE47CB1C8}"/>
            </c:ext>
          </c:extLst>
        </c:ser>
        <c:dLbls>
          <c:showLegendKey val="0"/>
          <c:showVal val="0"/>
          <c:showCatName val="0"/>
          <c:showSerName val="0"/>
          <c:showPercent val="0"/>
          <c:showBubbleSize val="0"/>
        </c:dLbls>
        <c:gapWidth val="150"/>
        <c:axId val="167328296"/>
        <c:axId val="16762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1193.49</c:v>
                </c:pt>
                <c:pt idx="4">
                  <c:v>876.19</c:v>
                </c:pt>
              </c:numCache>
            </c:numRef>
          </c:val>
          <c:smooth val="0"/>
          <c:extLst xmlns:c16r2="http://schemas.microsoft.com/office/drawing/2015/06/chart">
            <c:ext xmlns:c16="http://schemas.microsoft.com/office/drawing/2014/chart" uri="{C3380CC4-5D6E-409C-BE32-E72D297353CC}">
              <c16:uniqueId val="{00000001-94BB-40F5-BA9A-A1AEE47CB1C8}"/>
            </c:ext>
          </c:extLst>
        </c:ser>
        <c:dLbls>
          <c:showLegendKey val="0"/>
          <c:showVal val="0"/>
          <c:showCatName val="0"/>
          <c:showSerName val="0"/>
          <c:showPercent val="0"/>
          <c:showBubbleSize val="0"/>
        </c:dLbls>
        <c:marker val="1"/>
        <c:smooth val="0"/>
        <c:axId val="167328296"/>
        <c:axId val="167626560"/>
      </c:lineChart>
      <c:dateAx>
        <c:axId val="167328296"/>
        <c:scaling>
          <c:orientation val="minMax"/>
        </c:scaling>
        <c:delete val="1"/>
        <c:axPos val="b"/>
        <c:numFmt formatCode="ge" sourceLinked="1"/>
        <c:majorTickMark val="none"/>
        <c:minorTickMark val="none"/>
        <c:tickLblPos val="none"/>
        <c:crossAx val="167626560"/>
        <c:crosses val="autoZero"/>
        <c:auto val="1"/>
        <c:lblOffset val="100"/>
        <c:baseTimeUnit val="years"/>
      </c:dateAx>
      <c:valAx>
        <c:axId val="16762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2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95.34</c:v>
                </c:pt>
                <c:pt idx="1">
                  <c:v>95.3</c:v>
                </c:pt>
                <c:pt idx="2">
                  <c:v>92.31</c:v>
                </c:pt>
                <c:pt idx="3">
                  <c:v>95.05</c:v>
                </c:pt>
                <c:pt idx="4">
                  <c:v>63.32</c:v>
                </c:pt>
              </c:numCache>
            </c:numRef>
          </c:val>
          <c:extLst xmlns:c16r2="http://schemas.microsoft.com/office/drawing/2015/06/chart">
            <c:ext xmlns:c16="http://schemas.microsoft.com/office/drawing/2014/chart" uri="{C3380CC4-5D6E-409C-BE32-E72D297353CC}">
              <c16:uniqueId val="{00000000-F508-4AF0-88EB-7C93E72B1F31}"/>
            </c:ext>
          </c:extLst>
        </c:ser>
        <c:dLbls>
          <c:showLegendKey val="0"/>
          <c:showVal val="0"/>
          <c:showCatName val="0"/>
          <c:showSerName val="0"/>
          <c:showPercent val="0"/>
          <c:showBubbleSize val="0"/>
        </c:dLbls>
        <c:gapWidth val="150"/>
        <c:axId val="167627736"/>
        <c:axId val="16762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65.569999999999993</c:v>
                </c:pt>
                <c:pt idx="4">
                  <c:v>75.7</c:v>
                </c:pt>
              </c:numCache>
            </c:numRef>
          </c:val>
          <c:smooth val="0"/>
          <c:extLst xmlns:c16r2="http://schemas.microsoft.com/office/drawing/2015/06/chart">
            <c:ext xmlns:c16="http://schemas.microsoft.com/office/drawing/2014/chart" uri="{C3380CC4-5D6E-409C-BE32-E72D297353CC}">
              <c16:uniqueId val="{00000001-F508-4AF0-88EB-7C93E72B1F31}"/>
            </c:ext>
          </c:extLst>
        </c:ser>
        <c:dLbls>
          <c:showLegendKey val="0"/>
          <c:showVal val="0"/>
          <c:showCatName val="0"/>
          <c:showSerName val="0"/>
          <c:showPercent val="0"/>
          <c:showBubbleSize val="0"/>
        </c:dLbls>
        <c:marker val="1"/>
        <c:smooth val="0"/>
        <c:axId val="167627736"/>
        <c:axId val="167628128"/>
      </c:lineChart>
      <c:dateAx>
        <c:axId val="167627736"/>
        <c:scaling>
          <c:orientation val="minMax"/>
        </c:scaling>
        <c:delete val="1"/>
        <c:axPos val="b"/>
        <c:numFmt formatCode="ge" sourceLinked="1"/>
        <c:majorTickMark val="none"/>
        <c:minorTickMark val="none"/>
        <c:tickLblPos val="none"/>
        <c:crossAx val="167628128"/>
        <c:crosses val="autoZero"/>
        <c:auto val="1"/>
        <c:lblOffset val="100"/>
        <c:baseTimeUnit val="years"/>
      </c:dateAx>
      <c:valAx>
        <c:axId val="16762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62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183.86</c:v>
                </c:pt>
                <c:pt idx="1">
                  <c:v>185.91</c:v>
                </c:pt>
                <c:pt idx="2">
                  <c:v>194.68</c:v>
                </c:pt>
                <c:pt idx="3">
                  <c:v>185.72</c:v>
                </c:pt>
                <c:pt idx="4">
                  <c:v>276.85000000000002</c:v>
                </c:pt>
              </c:numCache>
            </c:numRef>
          </c:val>
          <c:extLst xmlns:c16r2="http://schemas.microsoft.com/office/drawing/2015/06/chart">
            <c:ext xmlns:c16="http://schemas.microsoft.com/office/drawing/2014/chart" uri="{C3380CC4-5D6E-409C-BE32-E72D297353CC}">
              <c16:uniqueId val="{00000000-D10F-4F6A-894B-7FEDB94AE28D}"/>
            </c:ext>
          </c:extLst>
        </c:ser>
        <c:dLbls>
          <c:showLegendKey val="0"/>
          <c:showVal val="0"/>
          <c:showCatName val="0"/>
          <c:showSerName val="0"/>
          <c:showPercent val="0"/>
          <c:showBubbleSize val="0"/>
        </c:dLbls>
        <c:gapWidth val="150"/>
        <c:axId val="167629304"/>
        <c:axId val="16762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263.04000000000002</c:v>
                </c:pt>
                <c:pt idx="4">
                  <c:v>230.04</c:v>
                </c:pt>
              </c:numCache>
            </c:numRef>
          </c:val>
          <c:smooth val="0"/>
          <c:extLst xmlns:c16r2="http://schemas.microsoft.com/office/drawing/2015/06/chart">
            <c:ext xmlns:c16="http://schemas.microsoft.com/office/drawing/2014/chart" uri="{C3380CC4-5D6E-409C-BE32-E72D297353CC}">
              <c16:uniqueId val="{00000001-D10F-4F6A-894B-7FEDB94AE28D}"/>
            </c:ext>
          </c:extLst>
        </c:ser>
        <c:dLbls>
          <c:showLegendKey val="0"/>
          <c:showVal val="0"/>
          <c:showCatName val="0"/>
          <c:showSerName val="0"/>
          <c:showPercent val="0"/>
          <c:showBubbleSize val="0"/>
        </c:dLbls>
        <c:marker val="1"/>
        <c:smooth val="0"/>
        <c:axId val="167629304"/>
        <c:axId val="167629696"/>
      </c:lineChart>
      <c:dateAx>
        <c:axId val="167629304"/>
        <c:scaling>
          <c:orientation val="minMax"/>
        </c:scaling>
        <c:delete val="1"/>
        <c:axPos val="b"/>
        <c:numFmt formatCode="ge" sourceLinked="1"/>
        <c:majorTickMark val="none"/>
        <c:minorTickMark val="none"/>
        <c:tickLblPos val="none"/>
        <c:crossAx val="167629696"/>
        <c:crosses val="autoZero"/>
        <c:auto val="1"/>
        <c:lblOffset val="100"/>
        <c:baseTimeUnit val="years"/>
      </c:dateAx>
      <c:valAx>
        <c:axId val="16762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62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和歌山県　美浜町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Cc3</v>
      </c>
      <c r="X8" s="47"/>
      <c r="Y8" s="47"/>
      <c r="Z8" s="47"/>
      <c r="AA8" s="47"/>
      <c r="AB8" s="47"/>
      <c r="AC8" s="47"/>
      <c r="AD8" s="48" t="str">
        <f>データ!$M$6</f>
        <v>非設置</v>
      </c>
      <c r="AE8" s="48"/>
      <c r="AF8" s="48"/>
      <c r="AG8" s="48"/>
      <c r="AH8" s="48"/>
      <c r="AI8" s="48"/>
      <c r="AJ8" s="48"/>
      <c r="AK8" s="3"/>
      <c r="AL8" s="49">
        <f>データ!S6</f>
        <v>7433</v>
      </c>
      <c r="AM8" s="49"/>
      <c r="AN8" s="49"/>
      <c r="AO8" s="49"/>
      <c r="AP8" s="49"/>
      <c r="AQ8" s="49"/>
      <c r="AR8" s="49"/>
      <c r="AS8" s="49"/>
      <c r="AT8" s="44">
        <f>データ!T6</f>
        <v>12.77</v>
      </c>
      <c r="AU8" s="44"/>
      <c r="AV8" s="44"/>
      <c r="AW8" s="44"/>
      <c r="AX8" s="44"/>
      <c r="AY8" s="44"/>
      <c r="AZ8" s="44"/>
      <c r="BA8" s="44"/>
      <c r="BB8" s="44">
        <f>データ!U6</f>
        <v>582.07000000000005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45.59</v>
      </c>
      <c r="Q10" s="44"/>
      <c r="R10" s="44"/>
      <c r="S10" s="44"/>
      <c r="T10" s="44"/>
      <c r="U10" s="44"/>
      <c r="V10" s="44"/>
      <c r="W10" s="44">
        <f>データ!Q6</f>
        <v>112.68</v>
      </c>
      <c r="X10" s="44"/>
      <c r="Y10" s="44"/>
      <c r="Z10" s="44"/>
      <c r="AA10" s="44"/>
      <c r="AB10" s="44"/>
      <c r="AC10" s="44"/>
      <c r="AD10" s="49">
        <f>データ!R6</f>
        <v>3108</v>
      </c>
      <c r="AE10" s="49"/>
      <c r="AF10" s="49"/>
      <c r="AG10" s="49"/>
      <c r="AH10" s="49"/>
      <c r="AI10" s="49"/>
      <c r="AJ10" s="49"/>
      <c r="AK10" s="2"/>
      <c r="AL10" s="49">
        <f>データ!V6</f>
        <v>3374</v>
      </c>
      <c r="AM10" s="49"/>
      <c r="AN10" s="49"/>
      <c r="AO10" s="49"/>
      <c r="AP10" s="49"/>
      <c r="AQ10" s="49"/>
      <c r="AR10" s="49"/>
      <c r="AS10" s="49"/>
      <c r="AT10" s="44">
        <f>データ!W6</f>
        <v>0.99</v>
      </c>
      <c r="AU10" s="44"/>
      <c r="AV10" s="44"/>
      <c r="AW10" s="44"/>
      <c r="AX10" s="44"/>
      <c r="AY10" s="44"/>
      <c r="AZ10" s="44"/>
      <c r="BA10" s="44"/>
      <c r="BB10" s="44">
        <f>データ!X6</f>
        <v>3408.08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rQ2KeC1MeBb7yyrcNzWW1amSdOmcDTw8GIIXw77yxAv7pKm/zPNKt8qPS0Fk6szFN26DYZND3d4HjlxwmGAGvA==" saltValue="Nv/47lD5+AMTYWJ9vdtXm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303810</v>
      </c>
      <c r="D6" s="32">
        <f t="shared" si="3"/>
        <v>47</v>
      </c>
      <c r="E6" s="32">
        <f t="shared" si="3"/>
        <v>17</v>
      </c>
      <c r="F6" s="32">
        <f t="shared" si="3"/>
        <v>1</v>
      </c>
      <c r="G6" s="32">
        <f t="shared" si="3"/>
        <v>0</v>
      </c>
      <c r="H6" s="32" t="str">
        <f t="shared" si="3"/>
        <v>和歌山県　美浜町</v>
      </c>
      <c r="I6" s="32" t="str">
        <f t="shared" si="3"/>
        <v>法非適用</v>
      </c>
      <c r="J6" s="32" t="str">
        <f t="shared" si="3"/>
        <v>下水道事業</v>
      </c>
      <c r="K6" s="32" t="str">
        <f t="shared" si="3"/>
        <v>公共下水道</v>
      </c>
      <c r="L6" s="32" t="str">
        <f t="shared" si="3"/>
        <v>Cc3</v>
      </c>
      <c r="M6" s="32" t="str">
        <f t="shared" si="3"/>
        <v>非設置</v>
      </c>
      <c r="N6" s="33" t="str">
        <f t="shared" si="3"/>
        <v>-</v>
      </c>
      <c r="O6" s="33" t="str">
        <f t="shared" si="3"/>
        <v>該当数値なし</v>
      </c>
      <c r="P6" s="33">
        <f t="shared" si="3"/>
        <v>45.59</v>
      </c>
      <c r="Q6" s="33">
        <f t="shared" si="3"/>
        <v>112.68</v>
      </c>
      <c r="R6" s="33">
        <f t="shared" si="3"/>
        <v>3108</v>
      </c>
      <c r="S6" s="33">
        <f t="shared" si="3"/>
        <v>7433</v>
      </c>
      <c r="T6" s="33">
        <f t="shared" si="3"/>
        <v>12.77</v>
      </c>
      <c r="U6" s="33">
        <f t="shared" si="3"/>
        <v>582.07000000000005</v>
      </c>
      <c r="V6" s="33">
        <f t="shared" si="3"/>
        <v>3374</v>
      </c>
      <c r="W6" s="33">
        <f t="shared" si="3"/>
        <v>0.99</v>
      </c>
      <c r="X6" s="33">
        <f t="shared" si="3"/>
        <v>3408.08</v>
      </c>
      <c r="Y6" s="34">
        <f>IF(Y7="",NA(),Y7)</f>
        <v>98.41</v>
      </c>
      <c r="Z6" s="34">
        <f t="shared" ref="Z6:AH6" si="4">IF(Z7="",NA(),Z7)</f>
        <v>98.21</v>
      </c>
      <c r="AA6" s="34">
        <f t="shared" si="4"/>
        <v>98.17</v>
      </c>
      <c r="AB6" s="34">
        <f t="shared" si="4"/>
        <v>99.52</v>
      </c>
      <c r="AC6" s="34">
        <f t="shared" si="4"/>
        <v>100.07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1506.51</v>
      </c>
      <c r="BL6" s="34">
        <f t="shared" si="7"/>
        <v>1315.67</v>
      </c>
      <c r="BM6" s="34">
        <f t="shared" si="7"/>
        <v>1240.1600000000001</v>
      </c>
      <c r="BN6" s="34">
        <f t="shared" si="7"/>
        <v>1193.49</v>
      </c>
      <c r="BO6" s="34">
        <f t="shared" si="7"/>
        <v>876.19</v>
      </c>
      <c r="BP6" s="33" t="str">
        <f>IF(BP7="","",IF(BP7="-","【-】","【"&amp;SUBSTITUTE(TEXT(BP7,"#,##0.00"),"-","△")&amp;"】"))</f>
        <v>【707.33】</v>
      </c>
      <c r="BQ6" s="34">
        <f>IF(BQ7="",NA(),BQ7)</f>
        <v>95.34</v>
      </c>
      <c r="BR6" s="34">
        <f t="shared" ref="BR6:BZ6" si="8">IF(BR7="",NA(),BR7)</f>
        <v>95.3</v>
      </c>
      <c r="BS6" s="34">
        <f t="shared" si="8"/>
        <v>92.31</v>
      </c>
      <c r="BT6" s="34">
        <f t="shared" si="8"/>
        <v>95.05</v>
      </c>
      <c r="BU6" s="34">
        <f t="shared" si="8"/>
        <v>63.32</v>
      </c>
      <c r="BV6" s="34">
        <f t="shared" si="8"/>
        <v>57.33</v>
      </c>
      <c r="BW6" s="34">
        <f t="shared" si="8"/>
        <v>60.78</v>
      </c>
      <c r="BX6" s="34">
        <f t="shared" si="8"/>
        <v>60.17</v>
      </c>
      <c r="BY6" s="34">
        <f t="shared" si="8"/>
        <v>65.569999999999993</v>
      </c>
      <c r="BZ6" s="34">
        <f t="shared" si="8"/>
        <v>75.7</v>
      </c>
      <c r="CA6" s="33" t="str">
        <f>IF(CA7="","",IF(CA7="-","【-】","【"&amp;SUBSTITUTE(TEXT(CA7,"#,##0.00"),"-","△")&amp;"】"))</f>
        <v>【101.26】</v>
      </c>
      <c r="CB6" s="34">
        <f>IF(CB7="",NA(),CB7)</f>
        <v>183.86</v>
      </c>
      <c r="CC6" s="34">
        <f t="shared" ref="CC6:CK6" si="9">IF(CC7="",NA(),CC7)</f>
        <v>185.91</v>
      </c>
      <c r="CD6" s="34">
        <f t="shared" si="9"/>
        <v>194.68</v>
      </c>
      <c r="CE6" s="34">
        <f t="shared" si="9"/>
        <v>185.72</v>
      </c>
      <c r="CF6" s="34">
        <f t="shared" si="9"/>
        <v>276.85000000000002</v>
      </c>
      <c r="CG6" s="34">
        <f t="shared" si="9"/>
        <v>284.52999999999997</v>
      </c>
      <c r="CH6" s="34">
        <f t="shared" si="9"/>
        <v>276.26</v>
      </c>
      <c r="CI6" s="34">
        <f t="shared" si="9"/>
        <v>281.52999999999997</v>
      </c>
      <c r="CJ6" s="34">
        <f t="shared" si="9"/>
        <v>263.04000000000002</v>
      </c>
      <c r="CK6" s="34">
        <f t="shared" si="9"/>
        <v>230.04</v>
      </c>
      <c r="CL6" s="33" t="str">
        <f>IF(CL7="","",IF(CL7="-","【-】","【"&amp;SUBSTITUTE(TEXT(CL7,"#,##0.00"),"-","△")&amp;"】"))</f>
        <v>【136.39】</v>
      </c>
      <c r="CM6" s="34">
        <f>IF(CM7="",NA(),CM7)</f>
        <v>41.9</v>
      </c>
      <c r="CN6" s="34">
        <f t="shared" ref="CN6:CV6" si="10">IF(CN7="",NA(),CN7)</f>
        <v>45.48</v>
      </c>
      <c r="CO6" s="34">
        <f t="shared" si="10"/>
        <v>47.83</v>
      </c>
      <c r="CP6" s="34">
        <f t="shared" si="10"/>
        <v>50.42</v>
      </c>
      <c r="CQ6" s="34">
        <f t="shared" si="10"/>
        <v>51.86</v>
      </c>
      <c r="CR6" s="34">
        <f t="shared" si="10"/>
        <v>39.92</v>
      </c>
      <c r="CS6" s="34">
        <f t="shared" si="10"/>
        <v>41.63</v>
      </c>
      <c r="CT6" s="34">
        <f t="shared" si="10"/>
        <v>44.89</v>
      </c>
      <c r="CU6" s="34">
        <f t="shared" si="10"/>
        <v>40.75</v>
      </c>
      <c r="CV6" s="34">
        <f t="shared" si="10"/>
        <v>42.4</v>
      </c>
      <c r="CW6" s="33" t="str">
        <f>IF(CW7="","",IF(CW7="-","【-】","【"&amp;SUBSTITUTE(TEXT(CW7,"#,##0.00"),"-","△")&amp;"】"))</f>
        <v>【60.13】</v>
      </c>
      <c r="CX6" s="34">
        <f>IF(CX7="",NA(),CX7)</f>
        <v>75.39</v>
      </c>
      <c r="CY6" s="34">
        <f t="shared" ref="CY6:DG6" si="11">IF(CY7="",NA(),CY7)</f>
        <v>87.44</v>
      </c>
      <c r="CZ6" s="34">
        <f t="shared" si="11"/>
        <v>87.34</v>
      </c>
      <c r="DA6" s="34">
        <f t="shared" si="11"/>
        <v>79.64</v>
      </c>
      <c r="DB6" s="34">
        <f t="shared" si="11"/>
        <v>82.84</v>
      </c>
      <c r="DC6" s="34">
        <f t="shared" si="11"/>
        <v>65.86</v>
      </c>
      <c r="DD6" s="34">
        <f t="shared" si="11"/>
        <v>66.33</v>
      </c>
      <c r="DE6" s="34">
        <f t="shared" si="11"/>
        <v>64.89</v>
      </c>
      <c r="DF6" s="34">
        <f t="shared" si="11"/>
        <v>64.97</v>
      </c>
      <c r="DG6" s="34">
        <f t="shared" si="11"/>
        <v>65.77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0.33</v>
      </c>
      <c r="EM6" s="34">
        <f t="shared" si="14"/>
        <v>0.21</v>
      </c>
      <c r="EN6" s="34">
        <f t="shared" si="14"/>
        <v>0.15</v>
      </c>
      <c r="EO6" s="33" t="str">
        <f>IF(EO7="","",IF(EO7="-","【-】","【"&amp;SUBSTITUTE(TEXT(EO7,"#,##0.00"),"-","△")&amp;"】"))</f>
        <v>【0.23】</v>
      </c>
    </row>
    <row r="7" spans="1:145" s="35" customFormat="1" x14ac:dyDescent="0.15">
      <c r="A7" s="27"/>
      <c r="B7" s="36">
        <v>2017</v>
      </c>
      <c r="C7" s="36">
        <v>303810</v>
      </c>
      <c r="D7" s="36">
        <v>47</v>
      </c>
      <c r="E7" s="36">
        <v>17</v>
      </c>
      <c r="F7" s="36">
        <v>1</v>
      </c>
      <c r="G7" s="36">
        <v>0</v>
      </c>
      <c r="H7" s="36" t="s">
        <v>108</v>
      </c>
      <c r="I7" s="36" t="s">
        <v>109</v>
      </c>
      <c r="J7" s="36" t="s">
        <v>110</v>
      </c>
      <c r="K7" s="36" t="s">
        <v>111</v>
      </c>
      <c r="L7" s="36" t="s">
        <v>112</v>
      </c>
      <c r="M7" s="36" t="s">
        <v>113</v>
      </c>
      <c r="N7" s="37" t="s">
        <v>114</v>
      </c>
      <c r="O7" s="37" t="s">
        <v>115</v>
      </c>
      <c r="P7" s="37">
        <v>45.59</v>
      </c>
      <c r="Q7" s="37">
        <v>112.68</v>
      </c>
      <c r="R7" s="37">
        <v>3108</v>
      </c>
      <c r="S7" s="37">
        <v>7433</v>
      </c>
      <c r="T7" s="37">
        <v>12.77</v>
      </c>
      <c r="U7" s="37">
        <v>582.07000000000005</v>
      </c>
      <c r="V7" s="37">
        <v>3374</v>
      </c>
      <c r="W7" s="37">
        <v>0.99</v>
      </c>
      <c r="X7" s="37">
        <v>3408.08</v>
      </c>
      <c r="Y7" s="37">
        <v>98.41</v>
      </c>
      <c r="Z7" s="37">
        <v>98.21</v>
      </c>
      <c r="AA7" s="37">
        <v>98.17</v>
      </c>
      <c r="AB7" s="37">
        <v>99.52</v>
      </c>
      <c r="AC7" s="37">
        <v>100.07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1506.51</v>
      </c>
      <c r="BL7" s="37">
        <v>1315.67</v>
      </c>
      <c r="BM7" s="37">
        <v>1240.1600000000001</v>
      </c>
      <c r="BN7" s="37">
        <v>1193.49</v>
      </c>
      <c r="BO7" s="37">
        <v>876.19</v>
      </c>
      <c r="BP7" s="37">
        <v>707.33</v>
      </c>
      <c r="BQ7" s="37">
        <v>95.34</v>
      </c>
      <c r="BR7" s="37">
        <v>95.3</v>
      </c>
      <c r="BS7" s="37">
        <v>92.31</v>
      </c>
      <c r="BT7" s="37">
        <v>95.05</v>
      </c>
      <c r="BU7" s="37">
        <v>63.32</v>
      </c>
      <c r="BV7" s="37">
        <v>57.33</v>
      </c>
      <c r="BW7" s="37">
        <v>60.78</v>
      </c>
      <c r="BX7" s="37">
        <v>60.17</v>
      </c>
      <c r="BY7" s="37">
        <v>65.569999999999993</v>
      </c>
      <c r="BZ7" s="37">
        <v>75.7</v>
      </c>
      <c r="CA7" s="37">
        <v>101.26</v>
      </c>
      <c r="CB7" s="37">
        <v>183.86</v>
      </c>
      <c r="CC7" s="37">
        <v>185.91</v>
      </c>
      <c r="CD7" s="37">
        <v>194.68</v>
      </c>
      <c r="CE7" s="37">
        <v>185.72</v>
      </c>
      <c r="CF7" s="37">
        <v>276.85000000000002</v>
      </c>
      <c r="CG7" s="37">
        <v>284.52999999999997</v>
      </c>
      <c r="CH7" s="37">
        <v>276.26</v>
      </c>
      <c r="CI7" s="37">
        <v>281.52999999999997</v>
      </c>
      <c r="CJ7" s="37">
        <v>263.04000000000002</v>
      </c>
      <c r="CK7" s="37">
        <v>230.04</v>
      </c>
      <c r="CL7" s="37">
        <v>136.38999999999999</v>
      </c>
      <c r="CM7" s="37">
        <v>41.9</v>
      </c>
      <c r="CN7" s="37">
        <v>45.48</v>
      </c>
      <c r="CO7" s="37">
        <v>47.83</v>
      </c>
      <c r="CP7" s="37">
        <v>50.42</v>
      </c>
      <c r="CQ7" s="37">
        <v>51.86</v>
      </c>
      <c r="CR7" s="37">
        <v>39.92</v>
      </c>
      <c r="CS7" s="37">
        <v>41.63</v>
      </c>
      <c r="CT7" s="37">
        <v>44.89</v>
      </c>
      <c r="CU7" s="37">
        <v>40.75</v>
      </c>
      <c r="CV7" s="37">
        <v>42.4</v>
      </c>
      <c r="CW7" s="37">
        <v>60.13</v>
      </c>
      <c r="CX7" s="37">
        <v>75.39</v>
      </c>
      <c r="CY7" s="37">
        <v>87.44</v>
      </c>
      <c r="CZ7" s="37">
        <v>87.34</v>
      </c>
      <c r="DA7" s="37">
        <v>79.64</v>
      </c>
      <c r="DB7" s="37">
        <v>82.84</v>
      </c>
      <c r="DC7" s="37">
        <v>65.86</v>
      </c>
      <c r="DD7" s="37">
        <v>66.33</v>
      </c>
      <c r="DE7" s="37">
        <v>64.89</v>
      </c>
      <c r="DF7" s="37">
        <v>64.97</v>
      </c>
      <c r="DG7" s="37">
        <v>65.77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0.33</v>
      </c>
      <c r="EM7" s="37">
        <v>0.21</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2019-02-05T02:10:29Z</cp:lastPrinted>
  <dcterms:created xsi:type="dcterms:W3CDTF">2018-12-03T09:06:33Z</dcterms:created>
  <dcterms:modified xsi:type="dcterms:W3CDTF">2019-02-05T02:12:21Z</dcterms:modified>
  <cp:category/>
</cp:coreProperties>
</file>