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<sst xmlns="http://schemas.openxmlformats.org/spreadsheetml/2006/main" count="232" uniqueCount="120">
  <si>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</si>
  <si>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</si>
  <si>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</si>
  <si>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</si>
  <si>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</si>
  <si>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</si>
  <si>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</si>
  <si>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</si>
  <si>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</si>
  <si>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</si>
  <si>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</si>
  <si>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</si>
  <si>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</si>
  <si>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</si>
  <si>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</si>
  <si>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</si>
  <si>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</si>
  <si>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</si>
  <si>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</si>
  <si>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</si>
  <si>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</si>
  <si>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</si>
  <si>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</si>
  <si>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</si>
  <si>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</si>
  <si>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</si>
  <si>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</si>
  <si>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</si>
  <si>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</si>
  <si>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</si>
  <si>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</si>
  <si>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</si>
  <si>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</si>
  <si>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</si>
  <si>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</si>
  <si>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</si>
  <si>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</si>
  <si>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</si>
  <si>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</si>
  <si>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</si>
  <si>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</si>
  <si>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</si>
  <si>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</si>
  <si>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</si>
  <si>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</si>
  <si>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</si>
  <si>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</si>
  <si>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</si>
  <si>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</si>
  <si>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</si>
  <si>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</si>
  <si>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</si>
  <si>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</si>
  <si>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</si>
  <si>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</si>
  <si>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</si>
  <si>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</si>
  <si>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</si>
  <si>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</si>
  <si>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</si>
  <si>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</si>
  <si>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</si>
  <si>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</si>
  <si>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</si>
  <si>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</si>
  <si>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</si>
  <si>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</si>
  <si>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</si>
  <si>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</si>
  <si>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</si>
  <si>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</si>
  <si>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</si>
  <si>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</si>
  <si>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</si>
  <si>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</si>
  <si>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</si>
  <si>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</si>
  <si>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</si>
  <si>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</si>
  <si>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</si>
  <si>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</si>
  <si>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</si>
  <si>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</si>
  <si>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</si>
  <si>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</si>
  <si>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</si>
  <si>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</si>
  <si>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</si>
  <si>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</si>
  <si>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</si>
  <si>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</si>
  <si>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</si>
  <si>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</si>
  <si>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</si>
  <si>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</si>
  <si>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</si>
  <si>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</si>
  <si>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</si>
  <si>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</si>
  <si>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</si>
  <si>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</si>
  <si>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</si>
  <si>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</si>
  <si>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</si>
  <si>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</si>
  <si>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美浜町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</si>
  <si>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</si>
  <si>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</si>
  <si>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</si>
  <si>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</si>
  <si>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</si>
  <si>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</si>
  <si>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</si>
  <si>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</si>
  <si>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</si>
  <si>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</si>
  <si>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</si>
  <si>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①平成29年度は平成25年度よりやや減少しているが100％を上回っている。また全国平均よりやや下回っている。　　　　　　　　　　　　　　　　　②累積欠損は過去5年間0％であり、累積欠損金は発生していない。給水収益は減少傾向にあるが現状を維持できれば欠損金の発生はないと見込んでいる。③支払能力はいずれの年も100％を上回っており、現状は流動資産・流動負債は横ばい状況が続くと考えられ、短期的な債務に対する支払能力は保有している。　　　　　　　　　　　　　　　　　　　　④債務残高は配水池増設により企業債は増加したが、年々減少してきている。　　　　　　　　　　⑤料金回収率は100.31％で、類似団体平均　(87.51％)を上回っている。100％を上回っていることから、経営に必要な経費を料金で賄うことができている状況である。　　　　　　　　　　　　　　⑥給水原価は、類似団体及び全国平均より大きく下回っており有収水量1㎥あたり少ない費用で賄われており良好である。　　　　　　　　　　　　　　⑦施設利用率は、平成28年度より増加し、類似団体平均値より下回ったが、施設利用状況等ほぼ良好である。　　　　　　　　　　　　　　　　　　　　⑧有収率は、平成28年度よりは減少したが、類似団体及び全国平均に比較して良好な数値を出している。</t>
    <phoneticPr fontId="4"/>
  </si>
  <si>
    <t>施設全体の減価償却の状況は約53％と類似団体及び全国平均に比べて少し老朽化が進んでいる。</t>
    <phoneticPr fontId="4"/>
  </si>
  <si>
    <t>現状は安定的な運営が行われているが、節水器機の普及や人口減少等から今後、年々給水収益が減少傾向にあるなかで、業務の効率化に努め、給水原価を抑えさらなる経営改善に努めていきたい。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</si>
</sst>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0.26</c:v>
                </c:pt>
                <c:pt idx="1">
                  <c:v>0.41</c:v>
                </c:pt>
                <c:pt idx="2">
                  <c:v>1.1000000000000001</c:v>
                </c:pt>
                <c:pt idx="3">
                  <c:v>0.32</c:v>
                </c:pt>
                <c:pt idx="4">
                  <c:v>0</c:v>
                </c:pt>
              </c:numCache>
            </c:numRef>
          </c:val>
          <c:extLst xmlns:c16r2="http://schemas.microsoft.com/office/drawing/2015/06/chart">
            <c:ext xmlns:c16="http://schemas.microsoft.com/office/drawing/2014/chart" uri="{C3380CC4-5D6E-409C-BE32-E72D297353CC}">
              <c16:uniqueId val="{00000000-62DF-4DD3-B64E-43CA7C68FA74}"/>
            </c:ext>
          </c:extLst>
        </c:ser>
        <c:dLbls>
          <c:showLegendKey val="0"/>
          <c:showVal val="0"/>
          <c:showCatName val="0"/>
          <c:showSerName val="0"/>
          <c:showPercent val="0"/>
          <c:showBubbleSize val="0"/>
        </c:dLbls>
        <c:gapWidth val="150"/>
        <c:axId val="170400000"/>
        <c:axId val="17040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62DF-4DD3-B64E-43CA7C68FA74}"/>
            </c:ext>
          </c:extLst>
        </c:ser>
        <c:dLbls>
          <c:showLegendKey val="0"/>
          <c:showVal val="0"/>
          <c:showCatName val="0"/>
          <c:showSerName val="0"/>
          <c:showPercent val="0"/>
          <c:showBubbleSize val="0"/>
        </c:dLbls>
        <c:marker val="1"/>
        <c:smooth val="0"/>
        <c:axId val="170400000"/>
        <c:axId val="170406272"/>
      </c:lineChart>
      <c:dateAx>
        <c:axId val="170400000"/>
        <c:scaling>
          <c:orientation val="minMax"/>
        </c:scaling>
        <c:delete val="1"/>
        <c:axPos val="b"/>
        <c:numFmt formatCode="ge" sourceLinked="1"/>
        <c:majorTickMark val="none"/>
        <c:minorTickMark val="none"/>
        <c:tickLblPos val="none"/>
        <c:crossAx val="170406272"/>
        <c:crosses val="autoZero"/>
        <c:auto val="1"/>
        <c:lblOffset val="100"/>
        <c:baseTimeUnit val="years"/>
      </c:dateAx>
      <c:valAx>
        <c:axId val="1704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52.5</c:v>
                </c:pt>
                <c:pt idx="1">
                  <c:v>51.17</c:v>
                </c:pt>
                <c:pt idx="2">
                  <c:v>49.94</c:v>
                </c:pt>
                <c:pt idx="3">
                  <c:v>49.58</c:v>
                </c:pt>
                <c:pt idx="4">
                  <c:v>50.04</c:v>
                </c:pt>
              </c:numCache>
            </c:numRef>
          </c:val>
          <c:extLst xmlns:c16r2="http://schemas.microsoft.com/office/drawing/2015/06/chart">
            <c:ext xmlns:c16="http://schemas.microsoft.com/office/drawing/2014/chart" uri="{C3380CC4-5D6E-409C-BE32-E72D297353CC}">
              <c16:uniqueId val="{00000000-6CD9-4D61-93F0-EF1D7E29B38F}"/>
            </c:ext>
          </c:extLst>
        </c:ser>
        <c:dLbls>
          <c:showLegendKey val="0"/>
          <c:showVal val="0"/>
          <c:showCatName val="0"/>
          <c:showSerName val="0"/>
          <c:showPercent val="0"/>
          <c:showBubbleSize val="0"/>
        </c:dLbls>
        <c:gapWidth val="150"/>
        <c:axId val="172517632"/>
        <c:axId val="17253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6CD9-4D61-93F0-EF1D7E29B38F}"/>
            </c:ext>
          </c:extLst>
        </c:ser>
        <c:dLbls>
          <c:showLegendKey val="0"/>
          <c:showVal val="0"/>
          <c:showCatName val="0"/>
          <c:showSerName val="0"/>
          <c:showPercent val="0"/>
          <c:showBubbleSize val="0"/>
        </c:dLbls>
        <c:marker val="1"/>
        <c:smooth val="0"/>
        <c:axId val="172517632"/>
        <c:axId val="172532096"/>
      </c:lineChart>
      <c:dateAx>
        <c:axId val="172517632"/>
        <c:scaling>
          <c:orientation val="minMax"/>
        </c:scaling>
        <c:delete val="1"/>
        <c:axPos val="b"/>
        <c:numFmt formatCode="ge" sourceLinked="1"/>
        <c:majorTickMark val="none"/>
        <c:minorTickMark val="none"/>
        <c:tickLblPos val="none"/>
        <c:crossAx val="172532096"/>
        <c:crosses val="autoZero"/>
        <c:auto val="1"/>
        <c:lblOffset val="100"/>
        <c:baseTimeUnit val="years"/>
      </c:dateAx>
      <c:valAx>
        <c:axId val="1725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97.35</c:v>
                </c:pt>
                <c:pt idx="1">
                  <c:v>95.73</c:v>
                </c:pt>
                <c:pt idx="2">
                  <c:v>96.87</c:v>
                </c:pt>
                <c:pt idx="3">
                  <c:v>95.99</c:v>
                </c:pt>
                <c:pt idx="4">
                  <c:v>94.7</c:v>
                </c:pt>
              </c:numCache>
            </c:numRef>
          </c:val>
          <c:extLst xmlns:c16r2="http://schemas.microsoft.com/office/drawing/2015/06/chart">
            <c:ext xmlns:c16="http://schemas.microsoft.com/office/drawing/2014/chart" uri="{C3380CC4-5D6E-409C-BE32-E72D297353CC}">
              <c16:uniqueId val="{00000000-E7CF-4208-9B1E-B97952424042}"/>
            </c:ext>
          </c:extLst>
        </c:ser>
        <c:dLbls>
          <c:showLegendKey val="0"/>
          <c:showVal val="0"/>
          <c:showCatName val="0"/>
          <c:showSerName val="0"/>
          <c:showPercent val="0"/>
          <c:showBubbleSize val="0"/>
        </c:dLbls>
        <c:gapWidth val="150"/>
        <c:axId val="172550784"/>
        <c:axId val="17262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E7CF-4208-9B1E-B97952424042}"/>
            </c:ext>
          </c:extLst>
        </c:ser>
        <c:dLbls>
          <c:showLegendKey val="0"/>
          <c:showVal val="0"/>
          <c:showCatName val="0"/>
          <c:showSerName val="0"/>
          <c:showPercent val="0"/>
          <c:showBubbleSize val="0"/>
        </c:dLbls>
        <c:marker val="1"/>
        <c:smooth val="0"/>
        <c:axId val="172550784"/>
        <c:axId val="172622592"/>
      </c:lineChart>
      <c:dateAx>
        <c:axId val="172550784"/>
        <c:scaling>
          <c:orientation val="minMax"/>
        </c:scaling>
        <c:delete val="1"/>
        <c:axPos val="b"/>
        <c:numFmt formatCode="ge" sourceLinked="1"/>
        <c:majorTickMark val="none"/>
        <c:minorTickMark val="none"/>
        <c:tickLblPos val="none"/>
        <c:crossAx val="172622592"/>
        <c:crosses val="autoZero"/>
        <c:auto val="1"/>
        <c:lblOffset val="100"/>
        <c:baseTimeUnit val="years"/>
      </c:dateAx>
      <c:valAx>
        <c:axId val="17262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113.31</c:v>
                </c:pt>
                <c:pt idx="1">
                  <c:v>86.48</c:v>
                </c:pt>
                <c:pt idx="2">
                  <c:v>108.33</c:v>
                </c:pt>
                <c:pt idx="3">
                  <c:v>109.06</c:v>
                </c:pt>
                <c:pt idx="4">
                  <c:v>104.29</c:v>
                </c:pt>
              </c:numCache>
            </c:numRef>
          </c:val>
          <c:extLst xmlns:c16r2="http://schemas.microsoft.com/office/drawing/2015/06/chart">
            <c:ext xmlns:c16="http://schemas.microsoft.com/office/drawing/2014/chart" uri="{C3380CC4-5D6E-409C-BE32-E72D297353CC}">
              <c16:uniqueId val="{00000000-1B1B-4989-92DD-52592C798FC3}"/>
            </c:ext>
          </c:extLst>
        </c:ser>
        <c:dLbls>
          <c:showLegendKey val="0"/>
          <c:showVal val="0"/>
          <c:showCatName val="0"/>
          <c:showSerName val="0"/>
          <c:showPercent val="0"/>
          <c:showBubbleSize val="0"/>
        </c:dLbls>
        <c:gapWidth val="150"/>
        <c:axId val="171055744"/>
        <c:axId val="1710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1B1B-4989-92DD-52592C798FC3}"/>
            </c:ext>
          </c:extLst>
        </c:ser>
        <c:dLbls>
          <c:showLegendKey val="0"/>
          <c:showVal val="0"/>
          <c:showCatName val="0"/>
          <c:showSerName val="0"/>
          <c:showPercent val="0"/>
          <c:showBubbleSize val="0"/>
        </c:dLbls>
        <c:marker val="1"/>
        <c:smooth val="0"/>
        <c:axId val="171055744"/>
        <c:axId val="171074304"/>
      </c:lineChart>
      <c:dateAx>
        <c:axId val="171055744"/>
        <c:scaling>
          <c:orientation val="minMax"/>
        </c:scaling>
        <c:delete val="1"/>
        <c:axPos val="b"/>
        <c:numFmt formatCode="ge" sourceLinked="1"/>
        <c:majorTickMark val="none"/>
        <c:minorTickMark val="none"/>
        <c:tickLblPos val="none"/>
        <c:crossAx val="171074304"/>
        <c:crosses val="autoZero"/>
        <c:auto val="1"/>
        <c:lblOffset val="100"/>
        <c:baseTimeUnit val="years"/>
      </c:dateAx>
      <c:valAx>
        <c:axId val="17107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0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37.06</c:v>
                </c:pt>
                <c:pt idx="1">
                  <c:v>53.76</c:v>
                </c:pt>
                <c:pt idx="2">
                  <c:v>55.61</c:v>
                </c:pt>
                <c:pt idx="3">
                  <c:v>52.3</c:v>
                </c:pt>
                <c:pt idx="4">
                  <c:v>53.66</c:v>
                </c:pt>
              </c:numCache>
            </c:numRef>
          </c:val>
          <c:extLst xmlns:c16r2="http://schemas.microsoft.com/office/drawing/2015/06/chart">
            <c:ext xmlns:c16="http://schemas.microsoft.com/office/drawing/2014/chart" uri="{C3380CC4-5D6E-409C-BE32-E72D297353CC}">
              <c16:uniqueId val="{00000000-11F4-4E0D-A4C6-2EDE330846E1}"/>
            </c:ext>
          </c:extLst>
        </c:ser>
        <c:dLbls>
          <c:showLegendKey val="0"/>
          <c:showVal val="0"/>
          <c:showCatName val="0"/>
          <c:showSerName val="0"/>
          <c:showPercent val="0"/>
          <c:showBubbleSize val="0"/>
        </c:dLbls>
        <c:gapWidth val="150"/>
        <c:axId val="171109376"/>
        <c:axId val="1711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11F4-4E0D-A4C6-2EDE330846E1}"/>
            </c:ext>
          </c:extLst>
        </c:ser>
        <c:dLbls>
          <c:showLegendKey val="0"/>
          <c:showVal val="0"/>
          <c:showCatName val="0"/>
          <c:showSerName val="0"/>
          <c:showPercent val="0"/>
          <c:showBubbleSize val="0"/>
        </c:dLbls>
        <c:marker val="1"/>
        <c:smooth val="0"/>
        <c:axId val="171109376"/>
        <c:axId val="171111552"/>
      </c:lineChart>
      <c:dateAx>
        <c:axId val="171109376"/>
        <c:scaling>
          <c:orientation val="minMax"/>
        </c:scaling>
        <c:delete val="1"/>
        <c:axPos val="b"/>
        <c:numFmt formatCode="ge" sourceLinked="1"/>
        <c:majorTickMark val="none"/>
        <c:minorTickMark val="none"/>
        <c:tickLblPos val="none"/>
        <c:crossAx val="171111552"/>
        <c:crosses val="autoZero"/>
        <c:auto val="1"/>
        <c:lblOffset val="100"/>
        <c:baseTimeUnit val="years"/>
      </c:dateAx>
      <c:valAx>
        <c:axId val="1711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5.45</c:v>
                </c:pt>
                <c:pt idx="1">
                  <c:v>11.31</c:v>
                </c:pt>
                <c:pt idx="2">
                  <c:v>11.68</c:v>
                </c:pt>
                <c:pt idx="3">
                  <c:v>11.76</c:v>
                </c:pt>
                <c:pt idx="4" formatCode="#,##0.00;&quot;△&quot;#,##0.00">
                  <c:v>12.96</c:v>
                </c:pt>
              </c:numCache>
            </c:numRef>
          </c:val>
          <c:extLst xmlns:c16r2="http://schemas.microsoft.com/office/drawing/2015/06/chart">
            <c:ext xmlns:c16="http://schemas.microsoft.com/office/drawing/2014/chart" uri="{C3380CC4-5D6E-409C-BE32-E72D297353CC}">
              <c16:uniqueId val="{00000000-345A-4B7E-8DFF-6903CEE3C775}"/>
            </c:ext>
          </c:extLst>
        </c:ser>
        <c:dLbls>
          <c:showLegendKey val="0"/>
          <c:showVal val="0"/>
          <c:showCatName val="0"/>
          <c:showSerName val="0"/>
          <c:showPercent val="0"/>
          <c:showBubbleSize val="0"/>
        </c:dLbls>
        <c:gapWidth val="150"/>
        <c:axId val="171142528"/>
        <c:axId val="17114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345A-4B7E-8DFF-6903CEE3C775}"/>
            </c:ext>
          </c:extLst>
        </c:ser>
        <c:dLbls>
          <c:showLegendKey val="0"/>
          <c:showVal val="0"/>
          <c:showCatName val="0"/>
          <c:showSerName val="0"/>
          <c:showPercent val="0"/>
          <c:showBubbleSize val="0"/>
        </c:dLbls>
        <c:marker val="1"/>
        <c:smooth val="0"/>
        <c:axId val="171142528"/>
        <c:axId val="171148800"/>
      </c:lineChart>
      <c:dateAx>
        <c:axId val="171142528"/>
        <c:scaling>
          <c:orientation val="minMax"/>
        </c:scaling>
        <c:delete val="1"/>
        <c:axPos val="b"/>
        <c:numFmt formatCode="ge" sourceLinked="1"/>
        <c:majorTickMark val="none"/>
        <c:minorTickMark val="none"/>
        <c:tickLblPos val="none"/>
        <c:crossAx val="171148800"/>
        <c:crosses val="autoZero"/>
        <c:auto val="1"/>
        <c:lblOffset val="100"/>
        <c:baseTimeUnit val="years"/>
      </c:dateAx>
      <c:valAx>
        <c:axId val="1711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4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11-44D4-82CE-3ED67965F242}"/>
            </c:ext>
          </c:extLst>
        </c:ser>
        <c:dLbls>
          <c:showLegendKey val="0"/>
          <c:showVal val="0"/>
          <c:showCatName val="0"/>
          <c:showSerName val="0"/>
          <c:showPercent val="0"/>
          <c:showBubbleSize val="0"/>
        </c:dLbls>
        <c:gapWidth val="150"/>
        <c:axId val="171194240"/>
        <c:axId val="17119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E811-44D4-82CE-3ED67965F242}"/>
            </c:ext>
          </c:extLst>
        </c:ser>
        <c:dLbls>
          <c:showLegendKey val="0"/>
          <c:showVal val="0"/>
          <c:showCatName val="0"/>
          <c:showSerName val="0"/>
          <c:showPercent val="0"/>
          <c:showBubbleSize val="0"/>
        </c:dLbls>
        <c:marker val="1"/>
        <c:smooth val="0"/>
        <c:axId val="171194240"/>
        <c:axId val="171196416"/>
      </c:lineChart>
      <c:dateAx>
        <c:axId val="171194240"/>
        <c:scaling>
          <c:orientation val="minMax"/>
        </c:scaling>
        <c:delete val="1"/>
        <c:axPos val="b"/>
        <c:numFmt formatCode="ge" sourceLinked="1"/>
        <c:majorTickMark val="none"/>
        <c:minorTickMark val="none"/>
        <c:tickLblPos val="none"/>
        <c:crossAx val="171196416"/>
        <c:crosses val="autoZero"/>
        <c:auto val="1"/>
        <c:lblOffset val="100"/>
        <c:baseTimeUnit val="years"/>
      </c:dateAx>
      <c:valAx>
        <c:axId val="171196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1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11726.74</c:v>
                </c:pt>
                <c:pt idx="1">
                  <c:v>459.37</c:v>
                </c:pt>
                <c:pt idx="2">
                  <c:v>381.15</c:v>
                </c:pt>
                <c:pt idx="3">
                  <c:v>584.45000000000005</c:v>
                </c:pt>
                <c:pt idx="4">
                  <c:v>505.96</c:v>
                </c:pt>
              </c:numCache>
            </c:numRef>
          </c:val>
          <c:extLst xmlns:c16r2="http://schemas.microsoft.com/office/drawing/2015/06/chart">
            <c:ext xmlns:c16="http://schemas.microsoft.com/office/drawing/2014/chart" uri="{C3380CC4-5D6E-409C-BE32-E72D297353CC}">
              <c16:uniqueId val="{00000000-8DBA-4DCA-AE91-7CCE3BC7B0F8}"/>
            </c:ext>
          </c:extLst>
        </c:ser>
        <c:dLbls>
          <c:showLegendKey val="0"/>
          <c:showVal val="0"/>
          <c:showCatName val="0"/>
          <c:showSerName val="0"/>
          <c:showPercent val="0"/>
          <c:showBubbleSize val="0"/>
        </c:dLbls>
        <c:gapWidth val="150"/>
        <c:axId val="171227776"/>
        <c:axId val="17123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8DBA-4DCA-AE91-7CCE3BC7B0F8}"/>
            </c:ext>
          </c:extLst>
        </c:ser>
        <c:dLbls>
          <c:showLegendKey val="0"/>
          <c:showVal val="0"/>
          <c:showCatName val="0"/>
          <c:showSerName val="0"/>
          <c:showPercent val="0"/>
          <c:showBubbleSize val="0"/>
        </c:dLbls>
        <c:marker val="1"/>
        <c:smooth val="0"/>
        <c:axId val="171227776"/>
        <c:axId val="171238144"/>
      </c:lineChart>
      <c:dateAx>
        <c:axId val="171227776"/>
        <c:scaling>
          <c:orientation val="minMax"/>
        </c:scaling>
        <c:delete val="1"/>
        <c:axPos val="b"/>
        <c:numFmt formatCode="ge" sourceLinked="1"/>
        <c:majorTickMark val="none"/>
        <c:minorTickMark val="none"/>
        <c:tickLblPos val="none"/>
        <c:crossAx val="171238144"/>
        <c:crosses val="autoZero"/>
        <c:auto val="1"/>
        <c:lblOffset val="100"/>
        <c:baseTimeUnit val="years"/>
      </c:dateAx>
      <c:valAx>
        <c:axId val="171238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2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314.14999999999998</c:v>
                </c:pt>
                <c:pt idx="1">
                  <c:v>301.02</c:v>
                </c:pt>
                <c:pt idx="2">
                  <c:v>277.75</c:v>
                </c:pt>
                <c:pt idx="3">
                  <c:v>341.06</c:v>
                </c:pt>
                <c:pt idx="4">
                  <c:v>317.29000000000002</c:v>
                </c:pt>
              </c:numCache>
            </c:numRef>
          </c:val>
          <c:extLst xmlns:c16r2="http://schemas.microsoft.com/office/drawing/2015/06/chart">
            <c:ext xmlns:c16="http://schemas.microsoft.com/office/drawing/2014/chart" uri="{C3380CC4-5D6E-409C-BE32-E72D297353CC}">
              <c16:uniqueId val="{00000000-64A0-469E-B1BA-B8B5CA7FD4DA}"/>
            </c:ext>
          </c:extLst>
        </c:ser>
        <c:dLbls>
          <c:showLegendKey val="0"/>
          <c:showVal val="0"/>
          <c:showCatName val="0"/>
          <c:showSerName val="0"/>
          <c:showPercent val="0"/>
          <c:showBubbleSize val="0"/>
        </c:dLbls>
        <c:gapWidth val="150"/>
        <c:axId val="172362752"/>
        <c:axId val="17238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64A0-469E-B1BA-B8B5CA7FD4DA}"/>
            </c:ext>
          </c:extLst>
        </c:ser>
        <c:dLbls>
          <c:showLegendKey val="0"/>
          <c:showVal val="0"/>
          <c:showCatName val="0"/>
          <c:showSerName val="0"/>
          <c:showPercent val="0"/>
          <c:showBubbleSize val="0"/>
        </c:dLbls>
        <c:marker val="1"/>
        <c:smooth val="0"/>
        <c:axId val="172362752"/>
        <c:axId val="172389504"/>
      </c:lineChart>
      <c:dateAx>
        <c:axId val="172362752"/>
        <c:scaling>
          <c:orientation val="minMax"/>
        </c:scaling>
        <c:delete val="1"/>
        <c:axPos val="b"/>
        <c:numFmt formatCode="ge" sourceLinked="1"/>
        <c:majorTickMark val="none"/>
        <c:minorTickMark val="none"/>
        <c:tickLblPos val="none"/>
        <c:crossAx val="172389504"/>
        <c:crosses val="autoZero"/>
        <c:auto val="1"/>
        <c:lblOffset val="100"/>
        <c:baseTimeUnit val="years"/>
      </c:dateAx>
      <c:valAx>
        <c:axId val="172389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3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108.04</c:v>
                </c:pt>
                <c:pt idx="1">
                  <c:v>83.58</c:v>
                </c:pt>
                <c:pt idx="2">
                  <c:v>103.38</c:v>
                </c:pt>
                <c:pt idx="3">
                  <c:v>106.2</c:v>
                </c:pt>
                <c:pt idx="4">
                  <c:v>100.31</c:v>
                </c:pt>
              </c:numCache>
            </c:numRef>
          </c:val>
          <c:extLst xmlns:c16r2="http://schemas.microsoft.com/office/drawing/2015/06/chart">
            <c:ext xmlns:c16="http://schemas.microsoft.com/office/drawing/2014/chart" uri="{C3380CC4-5D6E-409C-BE32-E72D297353CC}">
              <c16:uniqueId val="{00000000-A5A2-4BE3-9FB7-92B7A783D0ED}"/>
            </c:ext>
          </c:extLst>
        </c:ser>
        <c:dLbls>
          <c:showLegendKey val="0"/>
          <c:showVal val="0"/>
          <c:showCatName val="0"/>
          <c:showSerName val="0"/>
          <c:showPercent val="0"/>
          <c:showBubbleSize val="0"/>
        </c:dLbls>
        <c:gapWidth val="150"/>
        <c:axId val="172420480"/>
        <c:axId val="17242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A5A2-4BE3-9FB7-92B7A783D0ED}"/>
            </c:ext>
          </c:extLst>
        </c:ser>
        <c:dLbls>
          <c:showLegendKey val="0"/>
          <c:showVal val="0"/>
          <c:showCatName val="0"/>
          <c:showSerName val="0"/>
          <c:showPercent val="0"/>
          <c:showBubbleSize val="0"/>
        </c:dLbls>
        <c:marker val="1"/>
        <c:smooth val="0"/>
        <c:axId val="172420480"/>
        <c:axId val="172426752"/>
      </c:lineChart>
      <c:dateAx>
        <c:axId val="172420480"/>
        <c:scaling>
          <c:orientation val="minMax"/>
        </c:scaling>
        <c:delete val="1"/>
        <c:axPos val="b"/>
        <c:numFmt formatCode="ge" sourceLinked="1"/>
        <c:majorTickMark val="none"/>
        <c:minorTickMark val="none"/>
        <c:tickLblPos val="none"/>
        <c:crossAx val="172426752"/>
        <c:crosses val="autoZero"/>
        <c:auto val="1"/>
        <c:lblOffset val="100"/>
        <c:baseTimeUnit val="years"/>
      </c:dateAx>
      <c:valAx>
        <c:axId val="1724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116.98</c:v>
                </c:pt>
                <c:pt idx="1">
                  <c:v>152</c:v>
                </c:pt>
                <c:pt idx="2">
                  <c:v>122.9</c:v>
                </c:pt>
                <c:pt idx="3">
                  <c:v>120.35</c:v>
                </c:pt>
                <c:pt idx="4">
                  <c:v>127.39</c:v>
                </c:pt>
              </c:numCache>
            </c:numRef>
          </c:val>
          <c:extLst xmlns:c16r2="http://schemas.microsoft.com/office/drawing/2015/06/chart">
            <c:ext xmlns:c16="http://schemas.microsoft.com/office/drawing/2014/chart" uri="{C3380CC4-5D6E-409C-BE32-E72D297353CC}">
              <c16:uniqueId val="{00000000-40A7-4248-AEAC-BAC6956A69C7}"/>
            </c:ext>
          </c:extLst>
        </c:ser>
        <c:dLbls>
          <c:showLegendKey val="0"/>
          <c:showVal val="0"/>
          <c:showCatName val="0"/>
          <c:showSerName val="0"/>
          <c:showPercent val="0"/>
          <c:showBubbleSize val="0"/>
        </c:dLbls>
        <c:gapWidth val="150"/>
        <c:axId val="172451712"/>
        <c:axId val="17245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40A7-4248-AEAC-BAC6956A69C7}"/>
            </c:ext>
          </c:extLst>
        </c:ser>
        <c:dLbls>
          <c:showLegendKey val="0"/>
          <c:showVal val="0"/>
          <c:showCatName val="0"/>
          <c:showSerName val="0"/>
          <c:showPercent val="0"/>
          <c:showBubbleSize val="0"/>
        </c:dLbls>
        <c:marker val="1"/>
        <c:smooth val="0"/>
        <c:axId val="172451712"/>
        <c:axId val="172453888"/>
      </c:lineChart>
      <c:dateAx>
        <c:axId val="172451712"/>
        <c:scaling>
          <c:orientation val="minMax"/>
        </c:scaling>
        <c:delete val="1"/>
        <c:axPos val="b"/>
        <c:numFmt formatCode="ge" sourceLinked="1"/>
        <c:majorTickMark val="none"/>
        <c:minorTickMark val="none"/>
        <c:tickLblPos val="none"/>
        <c:crossAx val="172453888"/>
        <c:crosses val="autoZero"/>
        <c:auto val="1"/>
        <c:lblOffset val="100"/>
        <c:baseTimeUnit val="years"/>
      </c:dateAx>
      <c:valAx>
        <c:axId val="1724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38" zoomScale="60" zoomScaleNormal="6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和歌山県　美浜町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自治体職員</v>
      </c>
      <c r="AE8" s="58"/>
      <c r="AF8" s="58"/>
      <c r="AG8" s="58"/>
      <c r="AH8" s="58"/>
      <c r="AI8" s="58"/>
      <c r="AJ8" s="58"/>
      <c r="AK8" s="4"/>
      <c r="AL8" s="59">
        <f>データ!$R$6</f>
        <v>7433</v>
      </c>
      <c r="AM8" s="59"/>
      <c r="AN8" s="59"/>
      <c r="AO8" s="59"/>
      <c r="AP8" s="59"/>
      <c r="AQ8" s="59"/>
      <c r="AR8" s="59"/>
      <c r="AS8" s="59"/>
      <c r="AT8" s="50">
        <f>データ!$S$6</f>
        <v>12.77</v>
      </c>
      <c r="AU8" s="51"/>
      <c r="AV8" s="51"/>
      <c r="AW8" s="51"/>
      <c r="AX8" s="51"/>
      <c r="AY8" s="51"/>
      <c r="AZ8" s="51"/>
      <c r="BA8" s="51"/>
      <c r="BB8" s="52">
        <f>データ!$T$6</f>
        <v>582.07000000000005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76.92</v>
      </c>
      <c r="J10" s="51"/>
      <c r="K10" s="51"/>
      <c r="L10" s="51"/>
      <c r="M10" s="51"/>
      <c r="N10" s="51"/>
      <c r="O10" s="62"/>
      <c r="P10" s="52">
        <f>データ!$P$6</f>
        <v>99.27</v>
      </c>
      <c r="Q10" s="52"/>
      <c r="R10" s="52"/>
      <c r="S10" s="52"/>
      <c r="T10" s="52"/>
      <c r="U10" s="52"/>
      <c r="V10" s="52"/>
      <c r="W10" s="59">
        <f>データ!$Q$6</f>
        <v>2278</v>
      </c>
      <c r="X10" s="59"/>
      <c r="Y10" s="59"/>
      <c r="Z10" s="59"/>
      <c r="AA10" s="59"/>
      <c r="AB10" s="59"/>
      <c r="AC10" s="59"/>
      <c r="AD10" s="2"/>
      <c r="AE10" s="2"/>
      <c r="AF10" s="2"/>
      <c r="AG10" s="2"/>
      <c r="AH10" s="4"/>
      <c r="AI10" s="4"/>
      <c r="AJ10" s="4"/>
      <c r="AK10" s="4"/>
      <c r="AL10" s="59">
        <f>データ!$U$6</f>
        <v>7346</v>
      </c>
      <c r="AM10" s="59"/>
      <c r="AN10" s="59"/>
      <c r="AO10" s="59"/>
      <c r="AP10" s="59"/>
      <c r="AQ10" s="59"/>
      <c r="AR10" s="59"/>
      <c r="AS10" s="59"/>
      <c r="AT10" s="50">
        <f>データ!$V$6</f>
        <v>12.79</v>
      </c>
      <c r="AU10" s="51"/>
      <c r="AV10" s="51"/>
      <c r="AW10" s="51"/>
      <c r="AX10" s="51"/>
      <c r="AY10" s="51"/>
      <c r="AZ10" s="51"/>
      <c r="BA10" s="51"/>
      <c r="BB10" s="52">
        <f>データ!$W$6</f>
        <v>574.35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t="13.15"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t="13.15"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password="A597"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K1" workbookViewId="0">
      <selection activeCell="DW8" sqref="DW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303810</v>
      </c>
      <c r="D6" s="33">
        <f t="shared" si="3"/>
        <v>46</v>
      </c>
      <c r="E6" s="33">
        <f t="shared" si="3"/>
        <v>1</v>
      </c>
      <c r="F6" s="33">
        <f t="shared" si="3"/>
        <v>0</v>
      </c>
      <c r="G6" s="33">
        <f t="shared" si="3"/>
        <v>1</v>
      </c>
      <c r="H6" s="33" t="str">
        <f t="shared" si="3"/>
        <v>和歌山県　美浜町</v>
      </c>
      <c r="I6" s="33" t="str">
        <f t="shared" si="3"/>
        <v>法適用</v>
      </c>
      <c r="J6" s="33" t="str">
        <f t="shared" si="3"/>
        <v>水道事業</v>
      </c>
      <c r="K6" s="33" t="str">
        <f t="shared" si="3"/>
        <v>末端給水事業</v>
      </c>
      <c r="L6" s="33" t="str">
        <f t="shared" si="3"/>
        <v>A8</v>
      </c>
      <c r="M6" s="33" t="str">
        <f t="shared" si="3"/>
        <v>自治体職員</v>
      </c>
      <c r="N6" s="34" t="str">
        <f t="shared" si="3"/>
        <v>-</v>
      </c>
      <c r="O6" s="34">
        <f t="shared" si="3"/>
        <v>76.92</v>
      </c>
      <c r="P6" s="34">
        <f t="shared" si="3"/>
        <v>99.27</v>
      </c>
      <c r="Q6" s="34">
        <f t="shared" si="3"/>
        <v>2278</v>
      </c>
      <c r="R6" s="34">
        <f t="shared" si="3"/>
        <v>7433</v>
      </c>
      <c r="S6" s="34">
        <f t="shared" si="3"/>
        <v>12.77</v>
      </c>
      <c r="T6" s="34">
        <f t="shared" si="3"/>
        <v>582.07000000000005</v>
      </c>
      <c r="U6" s="34">
        <f t="shared" si="3"/>
        <v>7346</v>
      </c>
      <c r="V6" s="34">
        <f t="shared" si="3"/>
        <v>12.79</v>
      </c>
      <c r="W6" s="34">
        <f t="shared" si="3"/>
        <v>574.35</v>
      </c>
      <c r="X6" s="35">
        <f>IF(X7="",NA(),X7)</f>
        <v>113.31</v>
      </c>
      <c r="Y6" s="35">
        <f t="shared" ref="Y6:AG6" si="4">IF(Y7="",NA(),Y7)</f>
        <v>86.48</v>
      </c>
      <c r="Z6" s="35">
        <f t="shared" si="4"/>
        <v>108.33</v>
      </c>
      <c r="AA6" s="35">
        <f t="shared" si="4"/>
        <v>109.06</v>
      </c>
      <c r="AB6" s="35">
        <f t="shared" si="4"/>
        <v>104.29</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11726.74</v>
      </c>
      <c r="AU6" s="35">
        <f t="shared" ref="AU6:BC6" si="6">IF(AU7="",NA(),AU7)</f>
        <v>459.37</v>
      </c>
      <c r="AV6" s="35">
        <f t="shared" si="6"/>
        <v>381.15</v>
      </c>
      <c r="AW6" s="35">
        <f t="shared" si="6"/>
        <v>584.45000000000005</v>
      </c>
      <c r="AX6" s="35">
        <f t="shared" si="6"/>
        <v>505.96</v>
      </c>
      <c r="AY6" s="35">
        <f t="shared" si="6"/>
        <v>1164.51</v>
      </c>
      <c r="AZ6" s="35">
        <f t="shared" si="6"/>
        <v>434.72</v>
      </c>
      <c r="BA6" s="35">
        <f t="shared" si="6"/>
        <v>416.14</v>
      </c>
      <c r="BB6" s="35">
        <f t="shared" si="6"/>
        <v>371.89</v>
      </c>
      <c r="BC6" s="35">
        <f t="shared" si="6"/>
        <v>293.23</v>
      </c>
      <c r="BD6" s="34" t="str">
        <f>IF(BD7="","",IF(BD7="-","【-】","【"&amp;SUBSTITUTE(TEXT(BD7,"#,##0.00"),"-","△")&amp;"】"))</f>
        <v>【264.34】</v>
      </c>
      <c r="BE6" s="35">
        <f>IF(BE7="",NA(),BE7)</f>
        <v>314.14999999999998</v>
      </c>
      <c r="BF6" s="35">
        <f t="shared" ref="BF6:BN6" si="7">IF(BF7="",NA(),BF7)</f>
        <v>301.02</v>
      </c>
      <c r="BG6" s="35">
        <f t="shared" si="7"/>
        <v>277.75</v>
      </c>
      <c r="BH6" s="35">
        <f t="shared" si="7"/>
        <v>341.06</v>
      </c>
      <c r="BI6" s="35">
        <f t="shared" si="7"/>
        <v>317.29000000000002</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108.04</v>
      </c>
      <c r="BQ6" s="35">
        <f t="shared" ref="BQ6:BY6" si="8">IF(BQ7="",NA(),BQ7)</f>
        <v>83.58</v>
      </c>
      <c r="BR6" s="35">
        <f t="shared" si="8"/>
        <v>103.38</v>
      </c>
      <c r="BS6" s="35">
        <f t="shared" si="8"/>
        <v>106.2</v>
      </c>
      <c r="BT6" s="35">
        <f t="shared" si="8"/>
        <v>100.31</v>
      </c>
      <c r="BU6" s="35">
        <f t="shared" si="8"/>
        <v>90.64</v>
      </c>
      <c r="BV6" s="35">
        <f t="shared" si="8"/>
        <v>93.66</v>
      </c>
      <c r="BW6" s="35">
        <f t="shared" si="8"/>
        <v>92.76</v>
      </c>
      <c r="BX6" s="35">
        <f t="shared" si="8"/>
        <v>93.28</v>
      </c>
      <c r="BY6" s="35">
        <f t="shared" si="8"/>
        <v>87.51</v>
      </c>
      <c r="BZ6" s="34" t="str">
        <f>IF(BZ7="","",IF(BZ7="-","【-】","【"&amp;SUBSTITUTE(TEXT(BZ7,"#,##0.00"),"-","△")&amp;"】"))</f>
        <v>【104.36】</v>
      </c>
      <c r="CA6" s="35">
        <f>IF(CA7="",NA(),CA7)</f>
        <v>116.98</v>
      </c>
      <c r="CB6" s="35">
        <f t="shared" ref="CB6:CJ6" si="9">IF(CB7="",NA(),CB7)</f>
        <v>152</v>
      </c>
      <c r="CC6" s="35">
        <f t="shared" si="9"/>
        <v>122.9</v>
      </c>
      <c r="CD6" s="35">
        <f t="shared" si="9"/>
        <v>120.35</v>
      </c>
      <c r="CE6" s="35">
        <f t="shared" si="9"/>
        <v>127.39</v>
      </c>
      <c r="CF6" s="35">
        <f t="shared" si="9"/>
        <v>213.52</v>
      </c>
      <c r="CG6" s="35">
        <f t="shared" si="9"/>
        <v>208.21</v>
      </c>
      <c r="CH6" s="35">
        <f t="shared" si="9"/>
        <v>208.67</v>
      </c>
      <c r="CI6" s="35">
        <f t="shared" si="9"/>
        <v>208.29</v>
      </c>
      <c r="CJ6" s="35">
        <f t="shared" si="9"/>
        <v>218.42</v>
      </c>
      <c r="CK6" s="34" t="str">
        <f>IF(CK7="","",IF(CK7="-","【-】","【"&amp;SUBSTITUTE(TEXT(CK7,"#,##0.00"),"-","△")&amp;"】"))</f>
        <v>【165.71】</v>
      </c>
      <c r="CL6" s="35">
        <f>IF(CL7="",NA(),CL7)</f>
        <v>52.5</v>
      </c>
      <c r="CM6" s="35">
        <f t="shared" ref="CM6:CU6" si="10">IF(CM7="",NA(),CM7)</f>
        <v>51.17</v>
      </c>
      <c r="CN6" s="35">
        <f t="shared" si="10"/>
        <v>49.94</v>
      </c>
      <c r="CO6" s="35">
        <f t="shared" si="10"/>
        <v>49.58</v>
      </c>
      <c r="CP6" s="35">
        <f t="shared" si="10"/>
        <v>50.04</v>
      </c>
      <c r="CQ6" s="35">
        <f t="shared" si="10"/>
        <v>49.77</v>
      </c>
      <c r="CR6" s="35">
        <f t="shared" si="10"/>
        <v>49.22</v>
      </c>
      <c r="CS6" s="35">
        <f t="shared" si="10"/>
        <v>49.08</v>
      </c>
      <c r="CT6" s="35">
        <f t="shared" si="10"/>
        <v>49.32</v>
      </c>
      <c r="CU6" s="35">
        <f t="shared" si="10"/>
        <v>50.24</v>
      </c>
      <c r="CV6" s="34" t="str">
        <f>IF(CV7="","",IF(CV7="-","【-】","【"&amp;SUBSTITUTE(TEXT(CV7,"#,##0.00"),"-","△")&amp;"】"))</f>
        <v>【60.41】</v>
      </c>
      <c r="CW6" s="35">
        <f>IF(CW7="",NA(),CW7)</f>
        <v>97.35</v>
      </c>
      <c r="CX6" s="35">
        <f t="shared" ref="CX6:DF6" si="11">IF(CX7="",NA(),CX7)</f>
        <v>95.73</v>
      </c>
      <c r="CY6" s="35">
        <f t="shared" si="11"/>
        <v>96.87</v>
      </c>
      <c r="CZ6" s="35">
        <f t="shared" si="11"/>
        <v>95.99</v>
      </c>
      <c r="DA6" s="35">
        <f t="shared" si="11"/>
        <v>94.7</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37.06</v>
      </c>
      <c r="DI6" s="35">
        <f t="shared" ref="DI6:DQ6" si="12">IF(DI7="",NA(),DI7)</f>
        <v>53.76</v>
      </c>
      <c r="DJ6" s="35">
        <f t="shared" si="12"/>
        <v>55.61</v>
      </c>
      <c r="DK6" s="35">
        <f t="shared" si="12"/>
        <v>52.3</v>
      </c>
      <c r="DL6" s="35">
        <f t="shared" si="12"/>
        <v>53.66</v>
      </c>
      <c r="DM6" s="35">
        <f t="shared" si="12"/>
        <v>36.43</v>
      </c>
      <c r="DN6" s="35">
        <f t="shared" si="12"/>
        <v>46.12</v>
      </c>
      <c r="DO6" s="35">
        <f t="shared" si="12"/>
        <v>47.44</v>
      </c>
      <c r="DP6" s="35">
        <f t="shared" si="12"/>
        <v>48.3</v>
      </c>
      <c r="DQ6" s="35">
        <f t="shared" si="12"/>
        <v>45.14</v>
      </c>
      <c r="DR6" s="34" t="str">
        <f>IF(DR7="","",IF(DR7="-","【-】","【"&amp;SUBSTITUTE(TEXT(DR7,"#,##0.00"),"-","△")&amp;"】"))</f>
        <v>【48.12】</v>
      </c>
      <c r="DS6" s="35">
        <f>IF(DS7="",NA(),DS7)</f>
        <v>5.45</v>
      </c>
      <c r="DT6" s="35">
        <f t="shared" ref="DT6:EB6" si="13">IF(DT7="",NA(),DT7)</f>
        <v>11.31</v>
      </c>
      <c r="DU6" s="35">
        <f t="shared" si="13"/>
        <v>11.68</v>
      </c>
      <c r="DV6" s="35">
        <f t="shared" si="13"/>
        <v>11.76</v>
      </c>
      <c r="DW6" s="34">
        <f t="shared" si="13"/>
        <v>12.96</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0.26</v>
      </c>
      <c r="EE6" s="35">
        <f t="shared" ref="EE6:EM6" si="14">IF(EE7="",NA(),EE7)</f>
        <v>0.41</v>
      </c>
      <c r="EF6" s="35">
        <f t="shared" si="14"/>
        <v>1.1000000000000001</v>
      </c>
      <c r="EG6" s="35">
        <f t="shared" si="14"/>
        <v>0.32</v>
      </c>
      <c r="EH6" s="35">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303810</v>
      </c>
      <c r="D7" s="37">
        <v>46</v>
      </c>
      <c r="E7" s="37">
        <v>1</v>
      </c>
      <c r="F7" s="37">
        <v>0</v>
      </c>
      <c r="G7" s="37">
        <v>1</v>
      </c>
      <c r="H7" s="37" t="s">
        <v>105</v>
      </c>
      <c r="I7" s="37" t="s">
        <v>106</v>
      </c>
      <c r="J7" s="37" t="s">
        <v>107</v>
      </c>
      <c r="K7" s="37" t="s">
        <v>108</v>
      </c>
      <c r="L7" s="37" t="s">
        <v>109</v>
      </c>
      <c r="M7" s="37" t="s">
        <v>110</v>
      </c>
      <c r="N7" s="38" t="s">
        <v>111</v>
      </c>
      <c r="O7" s="38">
        <v>76.92</v>
      </c>
      <c r="P7" s="38">
        <v>99.27</v>
      </c>
      <c r="Q7" s="38">
        <v>2278</v>
      </c>
      <c r="R7" s="38">
        <v>7433</v>
      </c>
      <c r="S7" s="38">
        <v>12.77</v>
      </c>
      <c r="T7" s="38">
        <v>582.07000000000005</v>
      </c>
      <c r="U7" s="38">
        <v>7346</v>
      </c>
      <c r="V7" s="38">
        <v>12.79</v>
      </c>
      <c r="W7" s="38">
        <v>574.35</v>
      </c>
      <c r="X7" s="38">
        <v>113.31</v>
      </c>
      <c r="Y7" s="38">
        <v>86.48</v>
      </c>
      <c r="Z7" s="38">
        <v>108.33</v>
      </c>
      <c r="AA7" s="38">
        <v>109.06</v>
      </c>
      <c r="AB7" s="38">
        <v>104.29</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11726.74</v>
      </c>
      <c r="AU7" s="38">
        <v>459.37</v>
      </c>
      <c r="AV7" s="38">
        <v>381.15</v>
      </c>
      <c r="AW7" s="38">
        <v>584.45000000000005</v>
      </c>
      <c r="AX7" s="38">
        <v>505.96</v>
      </c>
      <c r="AY7" s="38">
        <v>1164.51</v>
      </c>
      <c r="AZ7" s="38">
        <v>434.72</v>
      </c>
      <c r="BA7" s="38">
        <v>416.14</v>
      </c>
      <c r="BB7" s="38">
        <v>371.89</v>
      </c>
      <c r="BC7" s="38">
        <v>293.23</v>
      </c>
      <c r="BD7" s="38">
        <v>264.33999999999997</v>
      </c>
      <c r="BE7" s="38">
        <v>314.14999999999998</v>
      </c>
      <c r="BF7" s="38">
        <v>301.02</v>
      </c>
      <c r="BG7" s="38">
        <v>277.75</v>
      </c>
      <c r="BH7" s="38">
        <v>341.06</v>
      </c>
      <c r="BI7" s="38">
        <v>317.29000000000002</v>
      </c>
      <c r="BJ7" s="38">
        <v>498.27</v>
      </c>
      <c r="BK7" s="38">
        <v>495.76</v>
      </c>
      <c r="BL7" s="38">
        <v>487.22</v>
      </c>
      <c r="BM7" s="38">
        <v>483.11</v>
      </c>
      <c r="BN7" s="38">
        <v>542.29999999999995</v>
      </c>
      <c r="BO7" s="38">
        <v>274.27</v>
      </c>
      <c r="BP7" s="38">
        <v>108.04</v>
      </c>
      <c r="BQ7" s="38">
        <v>83.58</v>
      </c>
      <c r="BR7" s="38">
        <v>103.38</v>
      </c>
      <c r="BS7" s="38">
        <v>106.2</v>
      </c>
      <c r="BT7" s="38">
        <v>100.31</v>
      </c>
      <c r="BU7" s="38">
        <v>90.64</v>
      </c>
      <c r="BV7" s="38">
        <v>93.66</v>
      </c>
      <c r="BW7" s="38">
        <v>92.76</v>
      </c>
      <c r="BX7" s="38">
        <v>93.28</v>
      </c>
      <c r="BY7" s="38">
        <v>87.51</v>
      </c>
      <c r="BZ7" s="38">
        <v>104.36</v>
      </c>
      <c r="CA7" s="38">
        <v>116.98</v>
      </c>
      <c r="CB7" s="38">
        <v>152</v>
      </c>
      <c r="CC7" s="38">
        <v>122.9</v>
      </c>
      <c r="CD7" s="38">
        <v>120.35</v>
      </c>
      <c r="CE7" s="38">
        <v>127.39</v>
      </c>
      <c r="CF7" s="38">
        <v>213.52</v>
      </c>
      <c r="CG7" s="38">
        <v>208.21</v>
      </c>
      <c r="CH7" s="38">
        <v>208.67</v>
      </c>
      <c r="CI7" s="38">
        <v>208.29</v>
      </c>
      <c r="CJ7" s="38">
        <v>218.42</v>
      </c>
      <c r="CK7" s="38">
        <v>165.71</v>
      </c>
      <c r="CL7" s="38">
        <v>52.5</v>
      </c>
      <c r="CM7" s="38">
        <v>51.17</v>
      </c>
      <c r="CN7" s="38">
        <v>49.94</v>
      </c>
      <c r="CO7" s="38">
        <v>49.58</v>
      </c>
      <c r="CP7" s="38">
        <v>50.04</v>
      </c>
      <c r="CQ7" s="38">
        <v>49.77</v>
      </c>
      <c r="CR7" s="38">
        <v>49.22</v>
      </c>
      <c r="CS7" s="38">
        <v>49.08</v>
      </c>
      <c r="CT7" s="38">
        <v>49.32</v>
      </c>
      <c r="CU7" s="38">
        <v>50.24</v>
      </c>
      <c r="CV7" s="38">
        <v>60.41</v>
      </c>
      <c r="CW7" s="38">
        <v>97.35</v>
      </c>
      <c r="CX7" s="38">
        <v>95.73</v>
      </c>
      <c r="CY7" s="38">
        <v>96.87</v>
      </c>
      <c r="CZ7" s="38">
        <v>95.99</v>
      </c>
      <c r="DA7" s="38">
        <v>94.7</v>
      </c>
      <c r="DB7" s="38">
        <v>79.98</v>
      </c>
      <c r="DC7" s="38">
        <v>79.48</v>
      </c>
      <c r="DD7" s="38">
        <v>79.3</v>
      </c>
      <c r="DE7" s="38">
        <v>79.34</v>
      </c>
      <c r="DF7" s="38">
        <v>78.650000000000006</v>
      </c>
      <c r="DG7" s="38">
        <v>89.93</v>
      </c>
      <c r="DH7" s="38">
        <v>37.06</v>
      </c>
      <c r="DI7" s="38">
        <v>53.76</v>
      </c>
      <c r="DJ7" s="38">
        <v>55.61</v>
      </c>
      <c r="DK7" s="38">
        <v>52.3</v>
      </c>
      <c r="DL7" s="38">
        <v>53.66</v>
      </c>
      <c r="DM7" s="38">
        <v>36.43</v>
      </c>
      <c r="DN7" s="38">
        <v>46.12</v>
      </c>
      <c r="DO7" s="38">
        <v>47.44</v>
      </c>
      <c r="DP7" s="38">
        <v>48.3</v>
      </c>
      <c r="DQ7" s="38">
        <v>45.14</v>
      </c>
      <c r="DR7" s="38">
        <v>48.12</v>
      </c>
      <c r="DS7" s="38">
        <v>5.45</v>
      </c>
      <c r="DT7" s="38">
        <v>11.31</v>
      </c>
      <c r="DU7" s="38">
        <v>11.68</v>
      </c>
      <c r="DV7" s="38">
        <v>11.76</v>
      </c>
      <c r="DW7" s="38">
        <v>12.96</v>
      </c>
      <c r="DX7" s="38">
        <v>8.7200000000000006</v>
      </c>
      <c r="DY7" s="38">
        <v>9.86</v>
      </c>
      <c r="DZ7" s="38">
        <v>11.16</v>
      </c>
      <c r="EA7" s="38">
        <v>12.43</v>
      </c>
      <c r="EB7" s="38">
        <v>13.58</v>
      </c>
      <c r="EC7" s="38">
        <v>15.89</v>
      </c>
      <c r="ED7" s="38">
        <v>0.26</v>
      </c>
      <c r="EE7" s="38">
        <v>0.41</v>
      </c>
      <c r="EF7" s="38">
        <v>1.1000000000000001</v>
      </c>
      <c r="EG7" s="38">
        <v>0.32</v>
      </c>
      <c r="EH7" s="38">
        <v>0</v>
      </c>
      <c r="EI7" s="38">
        <v>0.64</v>
      </c>
      <c r="EJ7" s="38">
        <v>0.56000000000000005</v>
      </c>
      <c r="EK7" s="38">
        <v>0.65</v>
      </c>
      <c r="EL7" s="38">
        <v>0.46</v>
      </c>
      <c r="EM7" s="38">
        <v>0.44</v>
      </c>
      <c r="EN7" s="38">
        <v>0.69</v>
      </c>
    </row>
    <row r="8" spans="1:144" ht="13.15"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H30021</cp:lastModifiedBy>
  <dcterms:created xsi:type="dcterms:W3CDTF">2018-12-03T08:35:30Z</dcterms:created>
  <dcterms:modified xsi:type="dcterms:W3CDTF">2019-02-26T09:51:20Z</dcterms:modified>
  <cp:category/>
</cp:coreProperties>
</file>