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政班\財政係\30  公営企業会計関係\H30\H29年度決算経営比較分析表\"/>
    </mc:Choice>
  </mc:AlternateContent>
  <workbookProtection workbookAlgorithmName="SHA-512" workbookHashValue="BNCkuQaueT/dAdiR3IiBXW9+QObleX9S2YnoSIHIyqiVzHvb5cVH0wFSMjk5pZSVW9NTlhV5ozwEsEA21l03HA==" workbookSaltValue="8LBRCyxDTCtP36YzvWjFKQ==" workbookSpinCount="100000" lockStructure="1"/>
  <bookViews>
    <workbookView xWindow="0" yWindow="0" windowWidth="19200" windowHeight="116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<sst xmlns="http://schemas.openxmlformats.org/spreadsheetml/2006/main" count="240" uniqueCount="126">
  <si>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</si>
  <si>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</si>
  <si>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</si>
  <si>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</si>
  <si>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</si>
  <si>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</si>
  <si>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</si>
  <si>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</si>
  <si>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</si>
  <si>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</si>
  <si>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</si>
  <si>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</si>
  <si>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</si>
  <si>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</si>
  <si>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</si>
  <si>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</si>
  <si>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</si>
  <si>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</si>
  <si>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</si>
  <si>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</si>
  <si>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</si>
  <si>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</si>
  <si>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</si>
  <si>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</si>
  <si>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</si>
  <si>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</si>
  <si>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</si>
  <si>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</si>
  <si>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</si>
  <si>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</si>
  <si>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</si>
  <si>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</si>
  <si>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</si>
  <si>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</si>
  <si>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</si>
  <si>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</si>
  <si>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</si>
  <si>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</si>
  <si>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</si>
  <si>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</si>
  <si>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</si>
  <si>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</si>
  <si>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</si>
  <si>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</si>
  <si>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</si>
  <si>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</si>
  <si>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</si>
  <si>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</si>
  <si>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</si>
  <si>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</si>
  <si>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</si>
  <si>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</si>
  <si>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</si>
  <si>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</si>
  <si>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</si>
  <si>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</si>
  <si>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</si>
  <si>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</si>
  <si>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</si>
  <si>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</si>
  <si>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</si>
  <si>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</si>
  <si>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</si>
  <si>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</si>
  <si>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</si>
  <si>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</si>
  <si>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</si>
  <si>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</si>
  <si>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</si>
  <si>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</si>
  <si>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</si>
  <si>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</si>
  <si>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</si>
  <si>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</si>
  <si>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</si>
  <si>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</si>
  <si>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</si>
  <si>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</si>
  <si>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</si>
  <si>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</si>
  <si>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</si>
  <si>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</si>
  <si>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</si>
  <si>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</si>
  <si>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</si>
  <si>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</si>
  <si>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</si>
  <si>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</si>
  <si>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</si>
  <si>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</si>
  <si>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</si>
  <si>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</si>
  <si>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</si>
  <si>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</si>
  <si>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</si>
  <si>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</si>
  <si>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</si>
  <si>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</si>
  <si>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</si>
  <si>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</si>
  <si>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</si>
  <si>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</si>
  <si>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</si>
  <si>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</si>
  <si>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</si>
  <si>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</si>
  <si>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</si>
  <si>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</si>
  <si>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</si>
  <si>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</si>
  <si>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</si>
  <si>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</si>
  <si>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</si>
  <si>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</si>
  <si>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</si>
  <si>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</si>
  <si>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</si>
  <si>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</si>
  <si>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</si>
  <si>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</si>
  <si>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</si>
  <si>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</si>
  <si>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</si>
  <si>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有田川町の簡易排水事業は、旧清水町清水栗林地区において平成8年度に事業着手し平成9年度に供用開始しました。
各指標について類似団体と比較すると「経費回収率」は平均値よりも良好な数値で推移していますが平成24年度の120%をﾋﾟｰｸに下がってきており使用料で回収すべき経費を全て賄えていない状況になってきています。「汚水処理原価」「施設利用率」「水洗化率」についてはいずれも良好な数値を示しており、効率的な経営であると考えられます。</t>
    <phoneticPr fontId="4"/>
  </si>
  <si>
    <t>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phoneticPr fontId="4"/>
  </si>
  <si>
    <t>徐々に区域内人口が減少しており、今後は使用料収入も減少していくことが予測されます。このことから引き続き健全な経営を続けていくためには維持管理コストの削減及び施設の機能保全に努めることはもとより、老朽化に伴う修繕費の増加に対する財源を確保していくことが必要である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</si>
</sst>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2E-4312-B09A-8D62FAA6C630}"/>
            </c:ext>
          </c:extLst>
        </c:ser>
        <c:dLbls>
          <c:showLegendKey val="0"/>
          <c:showVal val="0"/>
          <c:showCatName val="0"/>
          <c:showSerName val="0"/>
          <c:showPercent val="0"/>
          <c:showBubbleSize val="0"/>
        </c:dLbls>
        <c:gapWidth val="150"/>
        <c:axId val="229909784"/>
        <c:axId val="22991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2E-4312-B09A-8D62FAA6C630}"/>
            </c:ext>
          </c:extLst>
        </c:ser>
        <c:dLbls>
          <c:showLegendKey val="0"/>
          <c:showVal val="0"/>
          <c:showCatName val="0"/>
          <c:showSerName val="0"/>
          <c:showPercent val="0"/>
          <c:showBubbleSize val="0"/>
        </c:dLbls>
        <c:marker val="1"/>
        <c:smooth val="0"/>
        <c:axId val="229909784"/>
        <c:axId val="229910168"/>
      </c:lineChart>
      <c:dateAx>
        <c:axId val="229909784"/>
        <c:scaling>
          <c:orientation val="minMax"/>
        </c:scaling>
        <c:delete val="1"/>
        <c:axPos val="b"/>
        <c:numFmt formatCode="ge" sourceLinked="1"/>
        <c:majorTickMark val="none"/>
        <c:minorTickMark val="none"/>
        <c:tickLblPos val="none"/>
        <c:crossAx val="229910168"/>
        <c:crosses val="autoZero"/>
        <c:auto val="1"/>
        <c:lblOffset val="100"/>
        <c:baseTimeUnit val="years"/>
      </c:dateAx>
      <c:valAx>
        <c:axId val="22991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0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62.5</c:v>
                </c:pt>
                <c:pt idx="1">
                  <c:v>58.33</c:v>
                </c:pt>
                <c:pt idx="2">
                  <c:v>58.33</c:v>
                </c:pt>
                <c:pt idx="3">
                  <c:v>62.5</c:v>
                </c:pt>
                <c:pt idx="4">
                  <c:v>58.33</c:v>
                </c:pt>
              </c:numCache>
            </c:numRef>
          </c:val>
          <c:extLst>
            <c:ext xmlns:c16="http://schemas.microsoft.com/office/drawing/2014/chart" uri="{C3380CC4-5D6E-409C-BE32-E72D297353CC}">
              <c16:uniqueId val="{00000000-CE25-4167-A0E3-55B2D3B98C44}"/>
            </c:ext>
          </c:extLst>
        </c:ser>
        <c:dLbls>
          <c:showLegendKey val="0"/>
          <c:showVal val="0"/>
          <c:showCatName val="0"/>
          <c:showSerName val="0"/>
          <c:showPercent val="0"/>
          <c:showBubbleSize val="0"/>
        </c:dLbls>
        <c:gapWidth val="150"/>
        <c:axId val="230810584"/>
        <c:axId val="23081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28.6</c:v>
                </c:pt>
                <c:pt idx="1">
                  <c:v>28.81</c:v>
                </c:pt>
                <c:pt idx="2">
                  <c:v>27.46</c:v>
                </c:pt>
                <c:pt idx="3">
                  <c:v>27.55</c:v>
                </c:pt>
                <c:pt idx="4">
                  <c:v>27.26</c:v>
                </c:pt>
              </c:numCache>
            </c:numRef>
          </c:val>
          <c:smooth val="0"/>
          <c:extLst>
            <c:ext xmlns:c16="http://schemas.microsoft.com/office/drawing/2014/chart" uri="{C3380CC4-5D6E-409C-BE32-E72D297353CC}">
              <c16:uniqueId val="{00000001-CE25-4167-A0E3-55B2D3B98C44}"/>
            </c:ext>
          </c:extLst>
        </c:ser>
        <c:dLbls>
          <c:showLegendKey val="0"/>
          <c:showVal val="0"/>
          <c:showCatName val="0"/>
          <c:showSerName val="0"/>
          <c:showPercent val="0"/>
          <c:showBubbleSize val="0"/>
        </c:dLbls>
        <c:marker val="1"/>
        <c:smooth val="0"/>
        <c:axId val="230810584"/>
        <c:axId val="230810976"/>
      </c:lineChart>
      <c:dateAx>
        <c:axId val="230810584"/>
        <c:scaling>
          <c:orientation val="minMax"/>
        </c:scaling>
        <c:delete val="1"/>
        <c:axPos val="b"/>
        <c:numFmt formatCode="ge" sourceLinked="1"/>
        <c:majorTickMark val="none"/>
        <c:minorTickMark val="none"/>
        <c:tickLblPos val="none"/>
        <c:crossAx val="230810976"/>
        <c:crosses val="autoZero"/>
        <c:auto val="1"/>
        <c:lblOffset val="100"/>
        <c:baseTimeUnit val="years"/>
      </c:dateAx>
      <c:valAx>
        <c:axId val="2308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1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530-4D75-9E9D-0E02DAD493DD}"/>
            </c:ext>
          </c:extLst>
        </c:ser>
        <c:dLbls>
          <c:showLegendKey val="0"/>
          <c:showVal val="0"/>
          <c:showCatName val="0"/>
          <c:showSerName val="0"/>
          <c:showPercent val="0"/>
          <c:showBubbleSize val="0"/>
        </c:dLbls>
        <c:gapWidth val="150"/>
        <c:axId val="230812152"/>
        <c:axId val="2308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c:v>
                </c:pt>
                <c:pt idx="1">
                  <c:v>95.8</c:v>
                </c:pt>
                <c:pt idx="2">
                  <c:v>94.81</c:v>
                </c:pt>
                <c:pt idx="3">
                  <c:v>94.87</c:v>
                </c:pt>
                <c:pt idx="4">
                  <c:v>94.93</c:v>
                </c:pt>
              </c:numCache>
            </c:numRef>
          </c:val>
          <c:smooth val="0"/>
          <c:extLst>
            <c:ext xmlns:c16="http://schemas.microsoft.com/office/drawing/2014/chart" uri="{C3380CC4-5D6E-409C-BE32-E72D297353CC}">
              <c16:uniqueId val="{00000001-0530-4D75-9E9D-0E02DAD493DD}"/>
            </c:ext>
          </c:extLst>
        </c:ser>
        <c:dLbls>
          <c:showLegendKey val="0"/>
          <c:showVal val="0"/>
          <c:showCatName val="0"/>
          <c:showSerName val="0"/>
          <c:showPercent val="0"/>
          <c:showBubbleSize val="0"/>
        </c:dLbls>
        <c:marker val="1"/>
        <c:smooth val="0"/>
        <c:axId val="230812152"/>
        <c:axId val="230812544"/>
      </c:lineChart>
      <c:dateAx>
        <c:axId val="230812152"/>
        <c:scaling>
          <c:orientation val="minMax"/>
        </c:scaling>
        <c:delete val="1"/>
        <c:axPos val="b"/>
        <c:numFmt formatCode="ge" sourceLinked="1"/>
        <c:majorTickMark val="none"/>
        <c:minorTickMark val="none"/>
        <c:tickLblPos val="none"/>
        <c:crossAx val="230812544"/>
        <c:crosses val="autoZero"/>
        <c:auto val="1"/>
        <c:lblOffset val="100"/>
        <c:baseTimeUnit val="years"/>
      </c:dateAx>
      <c:valAx>
        <c:axId val="2308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1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73.97</c:v>
                </c:pt>
                <c:pt idx="1">
                  <c:v>77.47</c:v>
                </c:pt>
                <c:pt idx="2">
                  <c:v>74.290000000000006</c:v>
                </c:pt>
                <c:pt idx="3">
                  <c:v>72.010000000000005</c:v>
                </c:pt>
                <c:pt idx="4">
                  <c:v>69.739999999999995</c:v>
                </c:pt>
              </c:numCache>
            </c:numRef>
          </c:val>
          <c:extLst>
            <c:ext xmlns:c16="http://schemas.microsoft.com/office/drawing/2014/chart" uri="{C3380CC4-5D6E-409C-BE32-E72D297353CC}">
              <c16:uniqueId val="{00000000-D054-49D4-A0BF-9FB77CFAC003}"/>
            </c:ext>
          </c:extLst>
        </c:ser>
        <c:dLbls>
          <c:showLegendKey val="0"/>
          <c:showVal val="0"/>
          <c:showCatName val="0"/>
          <c:showSerName val="0"/>
          <c:showPercent val="0"/>
          <c:showBubbleSize val="0"/>
        </c:dLbls>
        <c:gapWidth val="150"/>
        <c:axId val="230008888"/>
        <c:axId val="23000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54-49D4-A0BF-9FB77CFAC003}"/>
            </c:ext>
          </c:extLst>
        </c:ser>
        <c:dLbls>
          <c:showLegendKey val="0"/>
          <c:showVal val="0"/>
          <c:showCatName val="0"/>
          <c:showSerName val="0"/>
          <c:showPercent val="0"/>
          <c:showBubbleSize val="0"/>
        </c:dLbls>
        <c:marker val="1"/>
        <c:smooth val="0"/>
        <c:axId val="230008888"/>
        <c:axId val="230009272"/>
      </c:lineChart>
      <c:dateAx>
        <c:axId val="230008888"/>
        <c:scaling>
          <c:orientation val="minMax"/>
        </c:scaling>
        <c:delete val="1"/>
        <c:axPos val="b"/>
        <c:numFmt formatCode="ge" sourceLinked="1"/>
        <c:majorTickMark val="none"/>
        <c:minorTickMark val="none"/>
        <c:tickLblPos val="none"/>
        <c:crossAx val="230009272"/>
        <c:crosses val="autoZero"/>
        <c:auto val="1"/>
        <c:lblOffset val="100"/>
        <c:baseTimeUnit val="years"/>
      </c:dateAx>
      <c:valAx>
        <c:axId val="23000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0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E7-498A-818C-3452AE4D3422}"/>
            </c:ext>
          </c:extLst>
        </c:ser>
        <c:dLbls>
          <c:showLegendKey val="0"/>
          <c:showVal val="0"/>
          <c:showCatName val="0"/>
          <c:showSerName val="0"/>
          <c:showPercent val="0"/>
          <c:showBubbleSize val="0"/>
        </c:dLbls>
        <c:gapWidth val="150"/>
        <c:axId val="230473072"/>
        <c:axId val="23047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E7-498A-818C-3452AE4D3422}"/>
            </c:ext>
          </c:extLst>
        </c:ser>
        <c:dLbls>
          <c:showLegendKey val="0"/>
          <c:showVal val="0"/>
          <c:showCatName val="0"/>
          <c:showSerName val="0"/>
          <c:showPercent val="0"/>
          <c:showBubbleSize val="0"/>
        </c:dLbls>
        <c:marker val="1"/>
        <c:smooth val="0"/>
        <c:axId val="230473072"/>
        <c:axId val="230473456"/>
      </c:lineChart>
      <c:dateAx>
        <c:axId val="230473072"/>
        <c:scaling>
          <c:orientation val="minMax"/>
        </c:scaling>
        <c:delete val="1"/>
        <c:axPos val="b"/>
        <c:numFmt formatCode="ge" sourceLinked="1"/>
        <c:majorTickMark val="none"/>
        <c:minorTickMark val="none"/>
        <c:tickLblPos val="none"/>
        <c:crossAx val="230473456"/>
        <c:crosses val="autoZero"/>
        <c:auto val="1"/>
        <c:lblOffset val="100"/>
        <c:baseTimeUnit val="years"/>
      </c:dateAx>
      <c:valAx>
        <c:axId val="23047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7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76-4141-A533-91D1EA830B47}"/>
            </c:ext>
          </c:extLst>
        </c:ser>
        <c:dLbls>
          <c:showLegendKey val="0"/>
          <c:showVal val="0"/>
          <c:showCatName val="0"/>
          <c:showSerName val="0"/>
          <c:showPercent val="0"/>
          <c:showBubbleSize val="0"/>
        </c:dLbls>
        <c:gapWidth val="150"/>
        <c:axId val="230516320"/>
        <c:axId val="2305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76-4141-A533-91D1EA830B47}"/>
            </c:ext>
          </c:extLst>
        </c:ser>
        <c:dLbls>
          <c:showLegendKey val="0"/>
          <c:showVal val="0"/>
          <c:showCatName val="0"/>
          <c:showSerName val="0"/>
          <c:showPercent val="0"/>
          <c:showBubbleSize val="0"/>
        </c:dLbls>
        <c:marker val="1"/>
        <c:smooth val="0"/>
        <c:axId val="230516320"/>
        <c:axId val="230518752"/>
      </c:lineChart>
      <c:dateAx>
        <c:axId val="230516320"/>
        <c:scaling>
          <c:orientation val="minMax"/>
        </c:scaling>
        <c:delete val="1"/>
        <c:axPos val="b"/>
        <c:numFmt formatCode="ge" sourceLinked="1"/>
        <c:majorTickMark val="none"/>
        <c:minorTickMark val="none"/>
        <c:tickLblPos val="none"/>
        <c:crossAx val="230518752"/>
        <c:crosses val="autoZero"/>
        <c:auto val="1"/>
        <c:lblOffset val="100"/>
        <c:baseTimeUnit val="years"/>
      </c:dateAx>
      <c:valAx>
        <c:axId val="2305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FD-497C-83B7-5171C6EBFD1A}"/>
            </c:ext>
          </c:extLst>
        </c:ser>
        <c:dLbls>
          <c:showLegendKey val="0"/>
          <c:showVal val="0"/>
          <c:showCatName val="0"/>
          <c:showSerName val="0"/>
          <c:showPercent val="0"/>
          <c:showBubbleSize val="0"/>
        </c:dLbls>
        <c:gapWidth val="150"/>
        <c:axId val="230524040"/>
        <c:axId val="23052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FD-497C-83B7-5171C6EBFD1A}"/>
            </c:ext>
          </c:extLst>
        </c:ser>
        <c:dLbls>
          <c:showLegendKey val="0"/>
          <c:showVal val="0"/>
          <c:showCatName val="0"/>
          <c:showSerName val="0"/>
          <c:showPercent val="0"/>
          <c:showBubbleSize val="0"/>
        </c:dLbls>
        <c:marker val="1"/>
        <c:smooth val="0"/>
        <c:axId val="230524040"/>
        <c:axId val="230524432"/>
      </c:lineChart>
      <c:dateAx>
        <c:axId val="230524040"/>
        <c:scaling>
          <c:orientation val="minMax"/>
        </c:scaling>
        <c:delete val="1"/>
        <c:axPos val="b"/>
        <c:numFmt formatCode="ge" sourceLinked="1"/>
        <c:majorTickMark val="none"/>
        <c:minorTickMark val="none"/>
        <c:tickLblPos val="none"/>
        <c:crossAx val="230524432"/>
        <c:crosses val="autoZero"/>
        <c:auto val="1"/>
        <c:lblOffset val="100"/>
        <c:baseTimeUnit val="years"/>
      </c:dateAx>
      <c:valAx>
        <c:axId val="23052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2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38-4DC8-9C99-10B138203084}"/>
            </c:ext>
          </c:extLst>
        </c:ser>
        <c:dLbls>
          <c:showLegendKey val="0"/>
          <c:showVal val="0"/>
          <c:showCatName val="0"/>
          <c:showSerName val="0"/>
          <c:showPercent val="0"/>
          <c:showBubbleSize val="0"/>
        </c:dLbls>
        <c:gapWidth val="150"/>
        <c:axId val="230525608"/>
        <c:axId val="23052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38-4DC8-9C99-10B138203084}"/>
            </c:ext>
          </c:extLst>
        </c:ser>
        <c:dLbls>
          <c:showLegendKey val="0"/>
          <c:showVal val="0"/>
          <c:showCatName val="0"/>
          <c:showSerName val="0"/>
          <c:showPercent val="0"/>
          <c:showBubbleSize val="0"/>
        </c:dLbls>
        <c:marker val="1"/>
        <c:smooth val="0"/>
        <c:axId val="230525608"/>
        <c:axId val="230526000"/>
      </c:lineChart>
      <c:dateAx>
        <c:axId val="230525608"/>
        <c:scaling>
          <c:orientation val="minMax"/>
        </c:scaling>
        <c:delete val="1"/>
        <c:axPos val="b"/>
        <c:numFmt formatCode="ge" sourceLinked="1"/>
        <c:majorTickMark val="none"/>
        <c:minorTickMark val="none"/>
        <c:tickLblPos val="none"/>
        <c:crossAx val="230526000"/>
        <c:crosses val="autoZero"/>
        <c:auto val="1"/>
        <c:lblOffset val="100"/>
        <c:baseTimeUnit val="years"/>
      </c:dateAx>
      <c:valAx>
        <c:axId val="23052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2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40-4856-9CAB-46D83A93926D}"/>
            </c:ext>
          </c:extLst>
        </c:ser>
        <c:dLbls>
          <c:showLegendKey val="0"/>
          <c:showVal val="0"/>
          <c:showCatName val="0"/>
          <c:showSerName val="0"/>
          <c:showPercent val="0"/>
          <c:showBubbleSize val="0"/>
        </c:dLbls>
        <c:gapWidth val="150"/>
        <c:axId val="231047184"/>
        <c:axId val="23104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183.02</c:v>
                </c:pt>
                <c:pt idx="1">
                  <c:v>163.30000000000001</c:v>
                </c:pt>
                <c:pt idx="2">
                  <c:v>332.28</c:v>
                </c:pt>
                <c:pt idx="3">
                  <c:v>274.07</c:v>
                </c:pt>
                <c:pt idx="4">
                  <c:v>243.02</c:v>
                </c:pt>
              </c:numCache>
            </c:numRef>
          </c:val>
          <c:smooth val="0"/>
          <c:extLst>
            <c:ext xmlns:c16="http://schemas.microsoft.com/office/drawing/2014/chart" uri="{C3380CC4-5D6E-409C-BE32-E72D297353CC}">
              <c16:uniqueId val="{00000001-4840-4856-9CAB-46D83A93926D}"/>
            </c:ext>
          </c:extLst>
        </c:ser>
        <c:dLbls>
          <c:showLegendKey val="0"/>
          <c:showVal val="0"/>
          <c:showCatName val="0"/>
          <c:showSerName val="0"/>
          <c:showPercent val="0"/>
          <c:showBubbleSize val="0"/>
        </c:dLbls>
        <c:marker val="1"/>
        <c:smooth val="0"/>
        <c:axId val="231047184"/>
        <c:axId val="231047576"/>
      </c:lineChart>
      <c:dateAx>
        <c:axId val="231047184"/>
        <c:scaling>
          <c:orientation val="minMax"/>
        </c:scaling>
        <c:delete val="1"/>
        <c:axPos val="b"/>
        <c:numFmt formatCode="ge" sourceLinked="1"/>
        <c:majorTickMark val="none"/>
        <c:minorTickMark val="none"/>
        <c:tickLblPos val="none"/>
        <c:crossAx val="231047576"/>
        <c:crosses val="autoZero"/>
        <c:auto val="1"/>
        <c:lblOffset val="100"/>
        <c:baseTimeUnit val="years"/>
      </c:dateAx>
      <c:valAx>
        <c:axId val="23104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4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90.98</c:v>
                </c:pt>
                <c:pt idx="1">
                  <c:v>63.58</c:v>
                </c:pt>
                <c:pt idx="2">
                  <c:v>67.28</c:v>
                </c:pt>
                <c:pt idx="3">
                  <c:v>80.709999999999994</c:v>
                </c:pt>
                <c:pt idx="4">
                  <c:v>87.28</c:v>
                </c:pt>
              </c:numCache>
            </c:numRef>
          </c:val>
          <c:extLst>
            <c:ext xmlns:c16="http://schemas.microsoft.com/office/drawing/2014/chart" uri="{C3380CC4-5D6E-409C-BE32-E72D297353CC}">
              <c16:uniqueId val="{00000000-C6E9-4D1B-92B0-FA0018450EA0}"/>
            </c:ext>
          </c:extLst>
        </c:ser>
        <c:dLbls>
          <c:showLegendKey val="0"/>
          <c:showVal val="0"/>
          <c:showCatName val="0"/>
          <c:showSerName val="0"/>
          <c:showPercent val="0"/>
          <c:showBubbleSize val="0"/>
        </c:dLbls>
        <c:gapWidth val="150"/>
        <c:axId val="231048752"/>
        <c:axId val="23104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39.99</c:v>
                </c:pt>
                <c:pt idx="2">
                  <c:v>35.83</c:v>
                </c:pt>
                <c:pt idx="3">
                  <c:v>37.06</c:v>
                </c:pt>
                <c:pt idx="4">
                  <c:v>41.35</c:v>
                </c:pt>
              </c:numCache>
            </c:numRef>
          </c:val>
          <c:smooth val="0"/>
          <c:extLst>
            <c:ext xmlns:c16="http://schemas.microsoft.com/office/drawing/2014/chart" uri="{C3380CC4-5D6E-409C-BE32-E72D297353CC}">
              <c16:uniqueId val="{00000001-C6E9-4D1B-92B0-FA0018450EA0}"/>
            </c:ext>
          </c:extLst>
        </c:ser>
        <c:dLbls>
          <c:showLegendKey val="0"/>
          <c:showVal val="0"/>
          <c:showCatName val="0"/>
          <c:showSerName val="0"/>
          <c:showPercent val="0"/>
          <c:showBubbleSize val="0"/>
        </c:dLbls>
        <c:marker val="1"/>
        <c:smooth val="0"/>
        <c:axId val="231048752"/>
        <c:axId val="231049144"/>
      </c:lineChart>
      <c:dateAx>
        <c:axId val="231048752"/>
        <c:scaling>
          <c:orientation val="minMax"/>
        </c:scaling>
        <c:delete val="1"/>
        <c:axPos val="b"/>
        <c:numFmt formatCode="ge" sourceLinked="1"/>
        <c:majorTickMark val="none"/>
        <c:minorTickMark val="none"/>
        <c:tickLblPos val="none"/>
        <c:crossAx val="231049144"/>
        <c:crosses val="autoZero"/>
        <c:auto val="1"/>
        <c:lblOffset val="100"/>
        <c:baseTimeUnit val="years"/>
      </c:dateAx>
      <c:valAx>
        <c:axId val="23104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4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191.52</c:v>
                </c:pt>
                <c:pt idx="1">
                  <c:v>267.02999999999997</c:v>
                </c:pt>
                <c:pt idx="2">
                  <c:v>229.85</c:v>
                </c:pt>
                <c:pt idx="3">
                  <c:v>200.29</c:v>
                </c:pt>
                <c:pt idx="4">
                  <c:v>189.14</c:v>
                </c:pt>
              </c:numCache>
            </c:numRef>
          </c:val>
          <c:extLst>
            <c:ext xmlns:c16="http://schemas.microsoft.com/office/drawing/2014/chart" uri="{C3380CC4-5D6E-409C-BE32-E72D297353CC}">
              <c16:uniqueId val="{00000000-BB8A-4963-823A-C7C4B9908F94}"/>
            </c:ext>
          </c:extLst>
        </c:ser>
        <c:dLbls>
          <c:showLegendKey val="0"/>
          <c:showVal val="0"/>
          <c:showCatName val="0"/>
          <c:showSerName val="0"/>
          <c:showPercent val="0"/>
          <c:showBubbleSize val="0"/>
        </c:dLbls>
        <c:gapWidth val="150"/>
        <c:axId val="231050320"/>
        <c:axId val="23105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457.42</c:v>
                </c:pt>
                <c:pt idx="1">
                  <c:v>477.5</c:v>
                </c:pt>
                <c:pt idx="2">
                  <c:v>528.37</c:v>
                </c:pt>
                <c:pt idx="3">
                  <c:v>514.20000000000005</c:v>
                </c:pt>
                <c:pt idx="4">
                  <c:v>456.7</c:v>
                </c:pt>
              </c:numCache>
            </c:numRef>
          </c:val>
          <c:smooth val="0"/>
          <c:extLst>
            <c:ext xmlns:c16="http://schemas.microsoft.com/office/drawing/2014/chart" uri="{C3380CC4-5D6E-409C-BE32-E72D297353CC}">
              <c16:uniqueId val="{00000001-BB8A-4963-823A-C7C4B9908F94}"/>
            </c:ext>
          </c:extLst>
        </c:ser>
        <c:dLbls>
          <c:showLegendKey val="0"/>
          <c:showVal val="0"/>
          <c:showCatName val="0"/>
          <c:showSerName val="0"/>
          <c:showPercent val="0"/>
          <c:showBubbleSize val="0"/>
        </c:dLbls>
        <c:marker val="1"/>
        <c:smooth val="0"/>
        <c:axId val="231050320"/>
        <c:axId val="231050712"/>
      </c:lineChart>
      <c:dateAx>
        <c:axId val="231050320"/>
        <c:scaling>
          <c:orientation val="minMax"/>
        </c:scaling>
        <c:delete val="1"/>
        <c:axPos val="b"/>
        <c:numFmt formatCode="ge" sourceLinked="1"/>
        <c:majorTickMark val="none"/>
        <c:minorTickMark val="none"/>
        <c:tickLblPos val="none"/>
        <c:crossAx val="231050712"/>
        <c:crosses val="autoZero"/>
        <c:auto val="1"/>
        <c:lblOffset val="100"/>
        <c:baseTimeUnit val="years"/>
      </c:dateAx>
      <c:valAx>
        <c:axId val="23105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5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1" sqref="C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有田川町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簡易排水</v>
      </c>
      <c r="Q8" s="47"/>
      <c r="R8" s="47"/>
      <c r="S8" s="47"/>
      <c r="T8" s="47"/>
      <c r="U8" s="47"/>
      <c r="V8" s="47"/>
      <c r="W8" s="47" t="str">
        <f>データ!L6</f>
        <v>J2</v>
      </c>
      <c r="X8" s="47"/>
      <c r="Y8" s="47"/>
      <c r="Z8" s="47"/>
      <c r="AA8" s="47"/>
      <c r="AB8" s="47"/>
      <c r="AC8" s="47"/>
      <c r="AD8" s="48" t="str">
        <f>データ!$M$6</f>
        <v>非設置</v>
      </c>
      <c r="AE8" s="48"/>
      <c r="AF8" s="48"/>
      <c r="AG8" s="48"/>
      <c r="AH8" s="48"/>
      <c r="AI8" s="48"/>
      <c r="AJ8" s="48"/>
      <c r="AK8" s="3"/>
      <c r="AL8" s="49">
        <f>データ!S6</f>
        <v>26919</v>
      </c>
      <c r="AM8" s="49"/>
      <c r="AN8" s="49"/>
      <c r="AO8" s="49"/>
      <c r="AP8" s="49"/>
      <c r="AQ8" s="49"/>
      <c r="AR8" s="49"/>
      <c r="AS8" s="49"/>
      <c r="AT8" s="44">
        <f>データ!T6</f>
        <v>351.84</v>
      </c>
      <c r="AU8" s="44"/>
      <c r="AV8" s="44"/>
      <c r="AW8" s="44"/>
      <c r="AX8" s="44"/>
      <c r="AY8" s="44"/>
      <c r="AZ8" s="44"/>
      <c r="BA8" s="44"/>
      <c r="BB8" s="44">
        <f>データ!U6</f>
        <v>76.510000000000005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0.19</v>
      </c>
      <c r="Q10" s="44"/>
      <c r="R10" s="44"/>
      <c r="S10" s="44"/>
      <c r="T10" s="44"/>
      <c r="U10" s="44"/>
      <c r="V10" s="44"/>
      <c r="W10" s="44">
        <f>データ!Q6</f>
        <v>100</v>
      </c>
      <c r="X10" s="44"/>
      <c r="Y10" s="44"/>
      <c r="Z10" s="44"/>
      <c r="AA10" s="44"/>
      <c r="AB10" s="44"/>
      <c r="AC10" s="44"/>
      <c r="AD10" s="49">
        <f>データ!R6</f>
        <v>3465</v>
      </c>
      <c r="AE10" s="49"/>
      <c r="AF10" s="49"/>
      <c r="AG10" s="49"/>
      <c r="AH10" s="49"/>
      <c r="AI10" s="49"/>
      <c r="AJ10" s="49"/>
      <c r="AK10" s="2"/>
      <c r="AL10" s="49">
        <f>データ!V6</f>
        <v>52</v>
      </c>
      <c r="AM10" s="49"/>
      <c r="AN10" s="49"/>
      <c r="AO10" s="49"/>
      <c r="AP10" s="49"/>
      <c r="AQ10" s="49"/>
      <c r="AR10" s="49"/>
      <c r="AS10" s="49"/>
      <c r="AT10" s="44">
        <f>データ!W6</f>
        <v>0.05</v>
      </c>
      <c r="AU10" s="44"/>
      <c r="AV10" s="44"/>
      <c r="AW10" s="44"/>
      <c r="AX10" s="44"/>
      <c r="AY10" s="44"/>
      <c r="AZ10" s="44"/>
      <c r="BA10" s="44"/>
      <c r="BB10" s="44">
        <f>データ!X6</f>
        <v>1040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【243.02】</v>
      </c>
      <c r="I86" s="25" t="str">
        <f>データ!CA6</f>
        <v>【41.35】</v>
      </c>
      <c r="J86" s="25" t="str">
        <f>データ!CL6</f>
        <v>【456.70】</v>
      </c>
      <c r="K86" s="25" t="str">
        <f>データ!CW6</f>
        <v>【27.26】</v>
      </c>
      <c r="L86" s="25" t="str">
        <f>データ!DH6</f>
        <v>【94.93】</v>
      </c>
      <c r="M86" s="25" t="s">
        <v>55</v>
      </c>
      <c r="N86" s="25" t="s">
        <v>56</v>
      </c>
      <c r="O86" s="25" t="str">
        <f>データ!EO6</f>
        <v>【0.00】</v>
      </c>
    </row>
  </sheetData>
  <sheetProtection algorithmName="SHA-512" hashValue="KX0f7rHp6lIWFYOepWn12n9cM3n7t/3Wm7UNtdgGs1ESjDgDni+Do4J6sS9SdUStRv29tdjQpWM9M4uwn1ig5g==" saltValue="OjymQdKh8A9L3gBldV2mu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303666</v>
      </c>
      <c r="D6" s="32">
        <f t="shared" si="3"/>
        <v>47</v>
      </c>
      <c r="E6" s="32">
        <f t="shared" si="3"/>
        <v>17</v>
      </c>
      <c r="F6" s="32">
        <f t="shared" si="3"/>
        <v>8</v>
      </c>
      <c r="G6" s="32">
        <f t="shared" si="3"/>
        <v>0</v>
      </c>
      <c r="H6" s="32" t="str">
        <f t="shared" si="3"/>
        <v>和歌山県　有田川町</v>
      </c>
      <c r="I6" s="32" t="str">
        <f t="shared" si="3"/>
        <v>法非適用</v>
      </c>
      <c r="J6" s="32" t="str">
        <f t="shared" si="3"/>
        <v>下水道事業</v>
      </c>
      <c r="K6" s="32" t="str">
        <f t="shared" si="3"/>
        <v>簡易排水</v>
      </c>
      <c r="L6" s="32" t="str">
        <f t="shared" si="3"/>
        <v>J2</v>
      </c>
      <c r="M6" s="32" t="str">
        <f t="shared" si="3"/>
        <v>非設置</v>
      </c>
      <c r="N6" s="33" t="str">
        <f t="shared" si="3"/>
        <v>-</v>
      </c>
      <c r="O6" s="33" t="str">
        <f t="shared" si="3"/>
        <v>該当数値なし</v>
      </c>
      <c r="P6" s="33">
        <f t="shared" si="3"/>
        <v>0.19</v>
      </c>
      <c r="Q6" s="33">
        <f t="shared" si="3"/>
        <v>100</v>
      </c>
      <c r="R6" s="33">
        <f t="shared" si="3"/>
        <v>3465</v>
      </c>
      <c r="S6" s="33">
        <f t="shared" si="3"/>
        <v>26919</v>
      </c>
      <c r="T6" s="33">
        <f t="shared" si="3"/>
        <v>351.84</v>
      </c>
      <c r="U6" s="33">
        <f t="shared" si="3"/>
        <v>76.510000000000005</v>
      </c>
      <c r="V6" s="33">
        <f t="shared" si="3"/>
        <v>52</v>
      </c>
      <c r="W6" s="33">
        <f t="shared" si="3"/>
        <v>0.05</v>
      </c>
      <c r="X6" s="33">
        <f t="shared" si="3"/>
        <v>1040</v>
      </c>
      <c r="Y6" s="34">
        <f>IF(Y7="",NA(),Y7)</f>
        <v>73.97</v>
      </c>
      <c r="Z6" s="34">
        <f t="shared" ref="Z6:AH6" si="4">IF(Z7="",NA(),Z7)</f>
        <v>77.47</v>
      </c>
      <c r="AA6" s="34">
        <f t="shared" si="4"/>
        <v>74.290000000000006</v>
      </c>
      <c r="AB6" s="34">
        <f t="shared" si="4"/>
        <v>72.010000000000005</v>
      </c>
      <c r="AC6" s="34">
        <f t="shared" si="4"/>
        <v>69.739999999999995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183.02</v>
      </c>
      <c r="BL6" s="34">
        <f t="shared" si="7"/>
        <v>163.30000000000001</v>
      </c>
      <c r="BM6" s="34">
        <f t="shared" si="7"/>
        <v>332.28</v>
      </c>
      <c r="BN6" s="34">
        <f t="shared" si="7"/>
        <v>274.07</v>
      </c>
      <c r="BO6" s="34">
        <f t="shared" si="7"/>
        <v>243.02</v>
      </c>
      <c r="BP6" s="33" t="str">
        <f>IF(BP7="","",IF(BP7="-","【-】","【"&amp;SUBSTITUTE(TEXT(BP7,"#,##0.00"),"-","△")&amp;"】"))</f>
        <v>【243.02】</v>
      </c>
      <c r="BQ6" s="34">
        <f>IF(BQ7="",NA(),BQ7)</f>
        <v>90.98</v>
      </c>
      <c r="BR6" s="34">
        <f t="shared" ref="BR6:BZ6" si="8">IF(BR7="",NA(),BR7)</f>
        <v>63.58</v>
      </c>
      <c r="BS6" s="34">
        <f t="shared" si="8"/>
        <v>67.28</v>
      </c>
      <c r="BT6" s="34">
        <f t="shared" si="8"/>
        <v>80.709999999999994</v>
      </c>
      <c r="BU6" s="34">
        <f t="shared" si="8"/>
        <v>87.28</v>
      </c>
      <c r="BV6" s="34">
        <f t="shared" si="8"/>
        <v>41.25</v>
      </c>
      <c r="BW6" s="34">
        <f t="shared" si="8"/>
        <v>39.99</v>
      </c>
      <c r="BX6" s="34">
        <f t="shared" si="8"/>
        <v>35.83</v>
      </c>
      <c r="BY6" s="34">
        <f t="shared" si="8"/>
        <v>37.06</v>
      </c>
      <c r="BZ6" s="34">
        <f t="shared" si="8"/>
        <v>41.35</v>
      </c>
      <c r="CA6" s="33" t="str">
        <f>IF(CA7="","",IF(CA7="-","【-】","【"&amp;SUBSTITUTE(TEXT(CA7,"#,##0.00"),"-","△")&amp;"】"))</f>
        <v>【41.35】</v>
      </c>
      <c r="CB6" s="34">
        <f>IF(CB7="",NA(),CB7)</f>
        <v>191.52</v>
      </c>
      <c r="CC6" s="34">
        <f t="shared" ref="CC6:CK6" si="9">IF(CC7="",NA(),CC7)</f>
        <v>267.02999999999997</v>
      </c>
      <c r="CD6" s="34">
        <f t="shared" si="9"/>
        <v>229.85</v>
      </c>
      <c r="CE6" s="34">
        <f t="shared" si="9"/>
        <v>200.29</v>
      </c>
      <c r="CF6" s="34">
        <f t="shared" si="9"/>
        <v>189.14</v>
      </c>
      <c r="CG6" s="34">
        <f t="shared" si="9"/>
        <v>457.42</v>
      </c>
      <c r="CH6" s="34">
        <f t="shared" si="9"/>
        <v>477.5</v>
      </c>
      <c r="CI6" s="34">
        <f t="shared" si="9"/>
        <v>528.37</v>
      </c>
      <c r="CJ6" s="34">
        <f t="shared" si="9"/>
        <v>514.20000000000005</v>
      </c>
      <c r="CK6" s="34">
        <f t="shared" si="9"/>
        <v>456.7</v>
      </c>
      <c r="CL6" s="33" t="str">
        <f>IF(CL7="","",IF(CL7="-","【-】","【"&amp;SUBSTITUTE(TEXT(CL7,"#,##0.00"),"-","△")&amp;"】"))</f>
        <v>【456.70】</v>
      </c>
      <c r="CM6" s="34">
        <f>IF(CM7="",NA(),CM7)</f>
        <v>62.5</v>
      </c>
      <c r="CN6" s="34">
        <f t="shared" ref="CN6:CV6" si="10">IF(CN7="",NA(),CN7)</f>
        <v>58.33</v>
      </c>
      <c r="CO6" s="34">
        <f t="shared" si="10"/>
        <v>58.33</v>
      </c>
      <c r="CP6" s="34">
        <f t="shared" si="10"/>
        <v>62.5</v>
      </c>
      <c r="CQ6" s="34">
        <f t="shared" si="10"/>
        <v>58.33</v>
      </c>
      <c r="CR6" s="34">
        <f t="shared" si="10"/>
        <v>28.6</v>
      </c>
      <c r="CS6" s="34">
        <f t="shared" si="10"/>
        <v>28.81</v>
      </c>
      <c r="CT6" s="34">
        <f t="shared" si="10"/>
        <v>27.46</v>
      </c>
      <c r="CU6" s="34">
        <f t="shared" si="10"/>
        <v>27.55</v>
      </c>
      <c r="CV6" s="34">
        <f t="shared" si="10"/>
        <v>27.26</v>
      </c>
      <c r="CW6" s="33" t="str">
        <f>IF(CW7="","",IF(CW7="-","【-】","【"&amp;SUBSTITUTE(TEXT(CW7,"#,##0.00"),"-","△")&amp;"】"))</f>
        <v>【27.26】</v>
      </c>
      <c r="CX6" s="34">
        <f>IF(CX7="",NA(),CX7)</f>
        <v>100</v>
      </c>
      <c r="CY6" s="34">
        <f t="shared" ref="CY6:DG6" si="11">IF(CY7="",NA(),CY7)</f>
        <v>100</v>
      </c>
      <c r="CZ6" s="34">
        <f t="shared" si="11"/>
        <v>100</v>
      </c>
      <c r="DA6" s="34">
        <f t="shared" si="11"/>
        <v>100</v>
      </c>
      <c r="DB6" s="34">
        <f t="shared" si="11"/>
        <v>100</v>
      </c>
      <c r="DC6" s="34">
        <f t="shared" si="11"/>
        <v>95.3</v>
      </c>
      <c r="DD6" s="34">
        <f t="shared" si="11"/>
        <v>95.8</v>
      </c>
      <c r="DE6" s="34">
        <f t="shared" si="11"/>
        <v>94.81</v>
      </c>
      <c r="DF6" s="34">
        <f t="shared" si="11"/>
        <v>94.87</v>
      </c>
      <c r="DG6" s="34">
        <f t="shared" si="11"/>
        <v>94.93</v>
      </c>
      <c r="DH6" s="33" t="str">
        <f>IF(DH7="","",IF(DH7="-","【-】","【"&amp;SUBSTITUTE(TEXT(DH7,"#,##0.00"),"-","△")&amp;"】"))</f>
        <v>【94.93】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x14ac:dyDescent="0.15">
      <c r="A7" s="27"/>
      <c r="B7" s="36">
        <v>2017</v>
      </c>
      <c r="C7" s="36">
        <v>303666</v>
      </c>
      <c r="D7" s="36">
        <v>47</v>
      </c>
      <c r="E7" s="36">
        <v>17</v>
      </c>
      <c r="F7" s="36">
        <v>8</v>
      </c>
      <c r="G7" s="36">
        <v>0</v>
      </c>
      <c r="H7" s="36" t="s">
        <v>110</v>
      </c>
      <c r="I7" s="36" t="s">
        <v>111</v>
      </c>
      <c r="J7" s="36" t="s">
        <v>112</v>
      </c>
      <c r="K7" s="36" t="s">
        <v>113</v>
      </c>
      <c r="L7" s="36" t="s">
        <v>114</v>
      </c>
      <c r="M7" s="36" t="s">
        <v>115</v>
      </c>
      <c r="N7" s="37" t="s">
        <v>116</v>
      </c>
      <c r="O7" s="37" t="s">
        <v>117</v>
      </c>
      <c r="P7" s="37">
        <v>0.19</v>
      </c>
      <c r="Q7" s="37">
        <v>100</v>
      </c>
      <c r="R7" s="37">
        <v>3465</v>
      </c>
      <c r="S7" s="37">
        <v>26919</v>
      </c>
      <c r="T7" s="37">
        <v>351.84</v>
      </c>
      <c r="U7" s="37">
        <v>76.510000000000005</v>
      </c>
      <c r="V7" s="37">
        <v>52</v>
      </c>
      <c r="W7" s="37">
        <v>0.05</v>
      </c>
      <c r="X7" s="37">
        <v>1040</v>
      </c>
      <c r="Y7" s="37">
        <v>73.97</v>
      </c>
      <c r="Z7" s="37">
        <v>77.47</v>
      </c>
      <c r="AA7" s="37">
        <v>74.290000000000006</v>
      </c>
      <c r="AB7" s="37">
        <v>72.010000000000005</v>
      </c>
      <c r="AC7" s="37">
        <v>69.739999999999995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183.02</v>
      </c>
      <c r="BL7" s="37">
        <v>163.30000000000001</v>
      </c>
      <c r="BM7" s="37">
        <v>332.28</v>
      </c>
      <c r="BN7" s="37">
        <v>274.07</v>
      </c>
      <c r="BO7" s="37">
        <v>243.02</v>
      </c>
      <c r="BP7" s="37">
        <v>243.02</v>
      </c>
      <c r="BQ7" s="37">
        <v>90.98</v>
      </c>
      <c r="BR7" s="37">
        <v>63.58</v>
      </c>
      <c r="BS7" s="37">
        <v>67.28</v>
      </c>
      <c r="BT7" s="37">
        <v>80.709999999999994</v>
      </c>
      <c r="BU7" s="37">
        <v>87.28</v>
      </c>
      <c r="BV7" s="37">
        <v>41.25</v>
      </c>
      <c r="BW7" s="37">
        <v>39.99</v>
      </c>
      <c r="BX7" s="37">
        <v>35.83</v>
      </c>
      <c r="BY7" s="37">
        <v>37.06</v>
      </c>
      <c r="BZ7" s="37">
        <v>41.35</v>
      </c>
      <c r="CA7" s="37">
        <v>41.35</v>
      </c>
      <c r="CB7" s="37">
        <v>191.52</v>
      </c>
      <c r="CC7" s="37">
        <v>267.02999999999997</v>
      </c>
      <c r="CD7" s="37">
        <v>229.85</v>
      </c>
      <c r="CE7" s="37">
        <v>200.29</v>
      </c>
      <c r="CF7" s="37">
        <v>189.14</v>
      </c>
      <c r="CG7" s="37">
        <v>457.42</v>
      </c>
      <c r="CH7" s="37">
        <v>477.5</v>
      </c>
      <c r="CI7" s="37">
        <v>528.37</v>
      </c>
      <c r="CJ7" s="37">
        <v>514.20000000000005</v>
      </c>
      <c r="CK7" s="37">
        <v>456.7</v>
      </c>
      <c r="CL7" s="37">
        <v>456.7</v>
      </c>
      <c r="CM7" s="37">
        <v>62.5</v>
      </c>
      <c r="CN7" s="37">
        <v>58.33</v>
      </c>
      <c r="CO7" s="37">
        <v>58.33</v>
      </c>
      <c r="CP7" s="37">
        <v>62.5</v>
      </c>
      <c r="CQ7" s="37">
        <v>58.33</v>
      </c>
      <c r="CR7" s="37">
        <v>28.6</v>
      </c>
      <c r="CS7" s="37">
        <v>28.81</v>
      </c>
      <c r="CT7" s="37">
        <v>27.46</v>
      </c>
      <c r="CU7" s="37">
        <v>27.55</v>
      </c>
      <c r="CV7" s="37">
        <v>27.26</v>
      </c>
      <c r="CW7" s="37">
        <v>27.26</v>
      </c>
      <c r="CX7" s="37">
        <v>100</v>
      </c>
      <c r="CY7" s="37">
        <v>100</v>
      </c>
      <c r="CZ7" s="37">
        <v>100</v>
      </c>
      <c r="DA7" s="37">
        <v>100</v>
      </c>
      <c r="DB7" s="37">
        <v>100</v>
      </c>
      <c r="DC7" s="37">
        <v>95.3</v>
      </c>
      <c r="DD7" s="37">
        <v>95.8</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00314</cp:lastModifiedBy>
  <dcterms:created xsi:type="dcterms:W3CDTF">2018-12-03T09:35:55Z</dcterms:created>
  <dcterms:modified xsi:type="dcterms:W3CDTF">2019-01-23T03:07:43Z</dcterms:modified>
  <cp:category/>
</cp:coreProperties>
</file>