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2PtjweoJLEkfPKnE1mO2oKFHwPC7buvcx9BrV9Dn9U+AYtwqShDgRmghe/6H7NVTWqjfa1l/urjN0qYvEiD0Q==" workbookSaltValue="7e/rYpNcFVJu/j5WaFU94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<sst xmlns="http://schemas.openxmlformats.org/spreadsheetml/2006/main" count="240" uniqueCount="126">
  <si>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</si>
  <si>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</si>
  <si>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</si>
  <si>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</si>
  <si>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</si>
  <si>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</si>
  <si>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</si>
  <si>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</si>
  <si>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</si>
  <si>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</si>
  <si>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</si>
  <si>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</si>
  <si>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</si>
  <si>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</si>
  <si>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</si>
  <si>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</si>
  <si>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</si>
  <si>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</si>
  <si>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</si>
  <si>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</si>
  <si>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</si>
  <si>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</si>
  <si>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</si>
  <si>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</si>
  <si>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</si>
  <si>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</si>
  <si>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</si>
  <si>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</si>
  <si>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</si>
  <si>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</si>
  <si>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</si>
  <si>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</si>
  <si>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</si>
  <si>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</si>
  <si>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</si>
  <si>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</si>
  <si>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</si>
  <si>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</si>
  <si>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</si>
  <si>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</si>
  <si>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</si>
  <si>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</si>
  <si>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</si>
  <si>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</si>
  <si>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</si>
  <si>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</si>
  <si>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</si>
  <si>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</si>
  <si>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</si>
  <si>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</si>
  <si>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</si>
  <si>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</si>
  <si>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</si>
  <si>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</si>
  <si>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</si>
  <si>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</si>
  <si>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</si>
  <si>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</si>
  <si>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</si>
  <si>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</si>
  <si>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</si>
  <si>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</si>
  <si>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</si>
  <si>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</si>
  <si>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</si>
  <si>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</si>
  <si>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</si>
  <si>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</si>
  <si>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</si>
  <si>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</si>
  <si>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</si>
  <si>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</si>
  <si>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</si>
  <si>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</si>
  <si>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</si>
  <si>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</si>
  <si>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</si>
  <si>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</si>
  <si>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</si>
  <si>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</si>
  <si>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</si>
  <si>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</si>
  <si>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</si>
  <si>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</si>
  <si>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</si>
  <si>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</si>
  <si>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</si>
  <si>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</si>
  <si>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</si>
  <si>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</si>
  <si>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</si>
  <si>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</si>
  <si>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</si>
  <si>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</si>
  <si>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</si>
  <si>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</si>
  <si>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</si>
  <si>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</si>
  <si>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</si>
  <si>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</si>
  <si>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</si>
  <si>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</si>
  <si>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</si>
  <si>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</si>
  <si>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</si>
  <si>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</si>
  <si>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</si>
  <si>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</si>
  <si>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</si>
  <si>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</si>
  <si>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広川町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</si>
  <si>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</si>
  <si>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</si>
  <si>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</si>
  <si>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</si>
  <si>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</si>
  <si>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</si>
  <si>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</si>
  <si>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</si>
  <si>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</si>
  <si>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</si>
  <si>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</si>
  <si>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</si>
  <si>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H9年供用開始の下水道であるため、現時点ではまだ管渠の更新は必要ではない状況である。</t>
    <phoneticPr fontId="4"/>
  </si>
  <si>
    <t>広川町特定環境保全公共下水道については、当初予定していた加入者数が想定通り推移していないこともあり、現在一般会計より基準外の繰入を行って運営している状況である。
経費面では、人件費をもっていないため、大きく削減できるようなものがない状況である。このため、経営状況を少しでも上向きにするためには、分譲地への早期住居建築を所有者に促すとか、最終的には料金改定も見据えた方策を検討していく必要がある。</t>
    <phoneticPr fontId="4"/>
  </si>
  <si>
    <t>収益的収支比率については、100％を下回っており、単年度の収益的収支が赤字であることを示している。本下水道は広湾埋立地区に設置した特定環境保全公共下水道であり、埋立地内の住居92戸と公共施設5か所を対象とした非常に規模の小さい下水道である。従ってスケールメリットが働かず、施設維持管理費を使用料だけでまかなうのは厳しい状況である。また、分譲住宅地の総入居戸数は92区画中56区画となっており、当初計画の約6割程度しか埋まっていないことから、料金収入も思うように伸びず、現在は一般会計からの基準外繰出しに頼らざるを得ないと言った状況である。
なお、H29年度の収益的収支比率及び汚水処理原価が上昇したのは、国庫補助事業による下水道基本計画策定業務を行ったためである。
企業債残高対事業規模比率については、類似団体と比較して相当低い状態であると共に、残高も順調に減っている状況である。
施設利用率は約3割程度の数字となっており、類似団体と比較してもかなり、低い状態である。分譲予定区画が全て埋まっていないことなどが理由である。水洗化率については、分譲地であり、下水道への接続を必須としているため100％となっている。</t>
    <rPh sb="279" eb="282">
      <t>シュウエキテキ</t>
    </rPh>
    <rPh sb="282" eb="284">
      <t>シュウシ</t>
    </rPh>
    <rPh sb="286" eb="287">
      <t>オヨ</t>
    </rPh>
    <rPh sb="288" eb="290">
      <t>オスイ</t>
    </rPh>
    <rPh sb="290" eb="292">
      <t>ショリ</t>
    </rPh>
    <rPh sb="292" eb="294">
      <t>ゲンカ</t>
    </rPh>
    <rPh sb="295" eb="297">
      <t>ジョウショウ</t>
    </rPh>
    <rPh sb="302" eb="304">
      <t>コッコ</t>
    </rPh>
    <rPh sb="311" eb="314">
      <t>ゲスイドウ</t>
    </rPh>
    <rPh sb="314" eb="316">
      <t>キホン</t>
    </rPh>
    <rPh sb="316" eb="318">
      <t>ケイカク</t>
    </rPh>
    <rPh sb="318" eb="320">
      <t>サクテイ</t>
    </rPh>
    <rPh sb="320" eb="322">
      <t>ギョウム</t>
    </rPh>
    <rPh sb="323" eb="3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</si>
</sst>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7-4307-BA35-7F0FB3C52B2D}"/>
            </c:ext>
          </c:extLst>
        </c:ser>
        <c:dLbls>
          <c:showLegendKey val="0"/>
          <c:showVal val="0"/>
          <c:showCatName val="0"/>
          <c:showSerName val="0"/>
          <c:showPercent val="0"/>
          <c:showBubbleSize val="0"/>
        </c:dLbls>
        <c:gapWidth val="150"/>
        <c:axId val="100563200"/>
        <c:axId val="1005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7A7-4307-BA35-7F0FB3C52B2D}"/>
            </c:ext>
          </c:extLst>
        </c:ser>
        <c:dLbls>
          <c:showLegendKey val="0"/>
          <c:showVal val="0"/>
          <c:showCatName val="0"/>
          <c:showSerName val="0"/>
          <c:showPercent val="0"/>
          <c:showBubbleSize val="0"/>
        </c:dLbls>
        <c:marker val="1"/>
        <c:smooth val="0"/>
        <c:axId val="100563200"/>
        <c:axId val="100585856"/>
      </c:lineChart>
      <c:dateAx>
        <c:axId val="100563200"/>
        <c:scaling>
          <c:orientation val="minMax"/>
        </c:scaling>
        <c:delete val="1"/>
        <c:axPos val="b"/>
        <c:numFmt formatCode="ge" sourceLinked="1"/>
        <c:majorTickMark val="none"/>
        <c:minorTickMark val="none"/>
        <c:tickLblPos val="none"/>
        <c:crossAx val="100585856"/>
        <c:crosses val="autoZero"/>
        <c:auto val="1"/>
        <c:lblOffset val="100"/>
        <c:baseTimeUnit val="years"/>
      </c:dateAx>
      <c:valAx>
        <c:axId val="100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32.380000000000003</c:v>
                </c:pt>
                <c:pt idx="1">
                  <c:v>32.380000000000003</c:v>
                </c:pt>
                <c:pt idx="2">
                  <c:v>31.9</c:v>
                </c:pt>
                <c:pt idx="3">
                  <c:v>32.380000000000003</c:v>
                </c:pt>
                <c:pt idx="4">
                  <c:v>32.86</c:v>
                </c:pt>
              </c:numCache>
            </c:numRef>
          </c:val>
          <c:extLst xmlns:c16r2="http://schemas.microsoft.com/office/drawing/2015/06/chart">
            <c:ext xmlns:c16="http://schemas.microsoft.com/office/drawing/2014/chart" uri="{C3380CC4-5D6E-409C-BE32-E72D297353CC}">
              <c16:uniqueId val="{00000000-2D16-48FF-937A-274D0985D82B}"/>
            </c:ext>
          </c:extLst>
        </c:ser>
        <c:dLbls>
          <c:showLegendKey val="0"/>
          <c:showVal val="0"/>
          <c:showCatName val="0"/>
          <c:showSerName val="0"/>
          <c:showPercent val="0"/>
          <c:showBubbleSize val="0"/>
        </c:dLbls>
        <c:gapWidth val="150"/>
        <c:axId val="109594880"/>
        <c:axId val="1096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2D16-48FF-937A-274D0985D82B}"/>
            </c:ext>
          </c:extLst>
        </c:ser>
        <c:dLbls>
          <c:showLegendKey val="0"/>
          <c:showVal val="0"/>
          <c:showCatName val="0"/>
          <c:showSerName val="0"/>
          <c:showPercent val="0"/>
          <c:showBubbleSize val="0"/>
        </c:dLbls>
        <c:marker val="1"/>
        <c:smooth val="0"/>
        <c:axId val="109594880"/>
        <c:axId val="109605248"/>
      </c:lineChart>
      <c:dateAx>
        <c:axId val="109594880"/>
        <c:scaling>
          <c:orientation val="minMax"/>
        </c:scaling>
        <c:delete val="1"/>
        <c:axPos val="b"/>
        <c:numFmt formatCode="ge" sourceLinked="1"/>
        <c:majorTickMark val="none"/>
        <c:minorTickMark val="none"/>
        <c:tickLblPos val="none"/>
        <c:crossAx val="109605248"/>
        <c:crosses val="autoZero"/>
        <c:auto val="1"/>
        <c:lblOffset val="100"/>
        <c:baseTimeUnit val="years"/>
      </c:dateAx>
      <c:valAx>
        <c:axId val="1096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AA-42E4-979F-A7968A78304E}"/>
            </c:ext>
          </c:extLst>
        </c:ser>
        <c:dLbls>
          <c:showLegendKey val="0"/>
          <c:showVal val="0"/>
          <c:showCatName val="0"/>
          <c:showSerName val="0"/>
          <c:showPercent val="0"/>
          <c:showBubbleSize val="0"/>
        </c:dLbls>
        <c:gapWidth val="150"/>
        <c:axId val="109632896"/>
        <c:axId val="1093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DAA-42E4-979F-A7968A78304E}"/>
            </c:ext>
          </c:extLst>
        </c:ser>
        <c:dLbls>
          <c:showLegendKey val="0"/>
          <c:showVal val="0"/>
          <c:showCatName val="0"/>
          <c:showSerName val="0"/>
          <c:showPercent val="0"/>
          <c:showBubbleSize val="0"/>
        </c:dLbls>
        <c:marker val="1"/>
        <c:smooth val="0"/>
        <c:axId val="109632896"/>
        <c:axId val="109327488"/>
      </c:lineChart>
      <c:dateAx>
        <c:axId val="109632896"/>
        <c:scaling>
          <c:orientation val="minMax"/>
        </c:scaling>
        <c:delete val="1"/>
        <c:axPos val="b"/>
        <c:numFmt formatCode="ge" sourceLinked="1"/>
        <c:majorTickMark val="none"/>
        <c:minorTickMark val="none"/>
        <c:tickLblPos val="none"/>
        <c:crossAx val="109327488"/>
        <c:crosses val="autoZero"/>
        <c:auto val="1"/>
        <c:lblOffset val="100"/>
        <c:baseTimeUnit val="years"/>
      </c:dateAx>
      <c:valAx>
        <c:axId val="109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90.32</c:v>
                </c:pt>
                <c:pt idx="1">
                  <c:v>89.43</c:v>
                </c:pt>
                <c:pt idx="2">
                  <c:v>89.65</c:v>
                </c:pt>
                <c:pt idx="3">
                  <c:v>89.84</c:v>
                </c:pt>
                <c:pt idx="4">
                  <c:v>92.58</c:v>
                </c:pt>
              </c:numCache>
            </c:numRef>
          </c:val>
          <c:extLst xmlns:c16r2="http://schemas.microsoft.com/office/drawing/2015/06/chart">
            <c:ext xmlns:c16="http://schemas.microsoft.com/office/drawing/2014/chart" uri="{C3380CC4-5D6E-409C-BE32-E72D297353CC}">
              <c16:uniqueId val="{00000000-6DA3-4E89-8E53-B28F5BCE6796}"/>
            </c:ext>
          </c:extLst>
        </c:ser>
        <c:dLbls>
          <c:showLegendKey val="0"/>
          <c:showVal val="0"/>
          <c:showCatName val="0"/>
          <c:showSerName val="0"/>
          <c:showPercent val="0"/>
          <c:showBubbleSize val="0"/>
        </c:dLbls>
        <c:gapWidth val="150"/>
        <c:axId val="106248832"/>
        <c:axId val="1062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A3-4E89-8E53-B28F5BCE6796}"/>
            </c:ext>
          </c:extLst>
        </c:ser>
        <c:dLbls>
          <c:showLegendKey val="0"/>
          <c:showVal val="0"/>
          <c:showCatName val="0"/>
          <c:showSerName val="0"/>
          <c:showPercent val="0"/>
          <c:showBubbleSize val="0"/>
        </c:dLbls>
        <c:marker val="1"/>
        <c:smooth val="0"/>
        <c:axId val="106248832"/>
        <c:axId val="106259200"/>
      </c:lineChart>
      <c:dateAx>
        <c:axId val="106248832"/>
        <c:scaling>
          <c:orientation val="minMax"/>
        </c:scaling>
        <c:delete val="1"/>
        <c:axPos val="b"/>
        <c:numFmt formatCode="ge" sourceLinked="1"/>
        <c:majorTickMark val="none"/>
        <c:minorTickMark val="none"/>
        <c:tickLblPos val="none"/>
        <c:crossAx val="106259200"/>
        <c:crosses val="autoZero"/>
        <c:auto val="1"/>
        <c:lblOffset val="100"/>
        <c:baseTimeUnit val="years"/>
      </c:dateAx>
      <c:valAx>
        <c:axId val="1062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38-4213-B9C5-76122F3791B1}"/>
            </c:ext>
          </c:extLst>
        </c:ser>
        <c:dLbls>
          <c:showLegendKey val="0"/>
          <c:showVal val="0"/>
          <c:showCatName val="0"/>
          <c:showSerName val="0"/>
          <c:showPercent val="0"/>
          <c:showBubbleSize val="0"/>
        </c:dLbls>
        <c:gapWidth val="150"/>
        <c:axId val="106273792"/>
        <c:axId val="108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38-4213-B9C5-76122F3791B1}"/>
            </c:ext>
          </c:extLst>
        </c:ser>
        <c:dLbls>
          <c:showLegendKey val="0"/>
          <c:showVal val="0"/>
          <c:showCatName val="0"/>
          <c:showSerName val="0"/>
          <c:showPercent val="0"/>
          <c:showBubbleSize val="0"/>
        </c:dLbls>
        <c:marker val="1"/>
        <c:smooth val="0"/>
        <c:axId val="106273792"/>
        <c:axId val="108725376"/>
      </c:lineChart>
      <c:dateAx>
        <c:axId val="106273792"/>
        <c:scaling>
          <c:orientation val="minMax"/>
        </c:scaling>
        <c:delete val="1"/>
        <c:axPos val="b"/>
        <c:numFmt formatCode="ge" sourceLinked="1"/>
        <c:majorTickMark val="none"/>
        <c:minorTickMark val="none"/>
        <c:tickLblPos val="none"/>
        <c:crossAx val="108725376"/>
        <c:crosses val="autoZero"/>
        <c:auto val="1"/>
        <c:lblOffset val="100"/>
        <c:baseTimeUnit val="years"/>
      </c:dateAx>
      <c:valAx>
        <c:axId val="108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9C-4403-AB36-FCD0CB5B21AC}"/>
            </c:ext>
          </c:extLst>
        </c:ser>
        <c:dLbls>
          <c:showLegendKey val="0"/>
          <c:showVal val="0"/>
          <c:showCatName val="0"/>
          <c:showSerName val="0"/>
          <c:showPercent val="0"/>
          <c:showBubbleSize val="0"/>
        </c:dLbls>
        <c:gapWidth val="150"/>
        <c:axId val="108752256"/>
        <c:axId val="1087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9C-4403-AB36-FCD0CB5B21AC}"/>
            </c:ext>
          </c:extLst>
        </c:ser>
        <c:dLbls>
          <c:showLegendKey val="0"/>
          <c:showVal val="0"/>
          <c:showCatName val="0"/>
          <c:showSerName val="0"/>
          <c:showPercent val="0"/>
          <c:showBubbleSize val="0"/>
        </c:dLbls>
        <c:marker val="1"/>
        <c:smooth val="0"/>
        <c:axId val="108752256"/>
        <c:axId val="108770816"/>
      </c:lineChart>
      <c:dateAx>
        <c:axId val="108752256"/>
        <c:scaling>
          <c:orientation val="minMax"/>
        </c:scaling>
        <c:delete val="1"/>
        <c:axPos val="b"/>
        <c:numFmt formatCode="ge" sourceLinked="1"/>
        <c:majorTickMark val="none"/>
        <c:minorTickMark val="none"/>
        <c:tickLblPos val="none"/>
        <c:crossAx val="108770816"/>
        <c:crosses val="autoZero"/>
        <c:auto val="1"/>
        <c:lblOffset val="100"/>
        <c:baseTimeUnit val="years"/>
      </c:dateAx>
      <c:valAx>
        <c:axId val="1087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C1-4976-9F4B-FCE5EE065AEE}"/>
            </c:ext>
          </c:extLst>
        </c:ser>
        <c:dLbls>
          <c:showLegendKey val="0"/>
          <c:showVal val="0"/>
          <c:showCatName val="0"/>
          <c:showSerName val="0"/>
          <c:showPercent val="0"/>
          <c:showBubbleSize val="0"/>
        </c:dLbls>
        <c:gapWidth val="150"/>
        <c:axId val="109062016"/>
        <c:axId val="109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C1-4976-9F4B-FCE5EE065AEE}"/>
            </c:ext>
          </c:extLst>
        </c:ser>
        <c:dLbls>
          <c:showLegendKey val="0"/>
          <c:showVal val="0"/>
          <c:showCatName val="0"/>
          <c:showSerName val="0"/>
          <c:showPercent val="0"/>
          <c:showBubbleSize val="0"/>
        </c:dLbls>
        <c:marker val="1"/>
        <c:smooth val="0"/>
        <c:axId val="109062016"/>
        <c:axId val="109072384"/>
      </c:lineChart>
      <c:dateAx>
        <c:axId val="109062016"/>
        <c:scaling>
          <c:orientation val="minMax"/>
        </c:scaling>
        <c:delete val="1"/>
        <c:axPos val="b"/>
        <c:numFmt formatCode="ge" sourceLinked="1"/>
        <c:majorTickMark val="none"/>
        <c:minorTickMark val="none"/>
        <c:tickLblPos val="none"/>
        <c:crossAx val="109072384"/>
        <c:crosses val="autoZero"/>
        <c:auto val="1"/>
        <c:lblOffset val="100"/>
        <c:baseTimeUnit val="years"/>
      </c:dateAx>
      <c:valAx>
        <c:axId val="109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0A-407F-B489-F20C3B0F323F}"/>
            </c:ext>
          </c:extLst>
        </c:ser>
        <c:dLbls>
          <c:showLegendKey val="0"/>
          <c:showVal val="0"/>
          <c:showCatName val="0"/>
          <c:showSerName val="0"/>
          <c:showPercent val="0"/>
          <c:showBubbleSize val="0"/>
        </c:dLbls>
        <c:gapWidth val="150"/>
        <c:axId val="109114112"/>
        <c:axId val="109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0A-407F-B489-F20C3B0F323F}"/>
            </c:ext>
          </c:extLst>
        </c:ser>
        <c:dLbls>
          <c:showLegendKey val="0"/>
          <c:showVal val="0"/>
          <c:showCatName val="0"/>
          <c:showSerName val="0"/>
          <c:showPercent val="0"/>
          <c:showBubbleSize val="0"/>
        </c:dLbls>
        <c:marker val="1"/>
        <c:smooth val="0"/>
        <c:axId val="109114112"/>
        <c:axId val="109116032"/>
      </c:lineChart>
      <c:dateAx>
        <c:axId val="109114112"/>
        <c:scaling>
          <c:orientation val="minMax"/>
        </c:scaling>
        <c:delete val="1"/>
        <c:axPos val="b"/>
        <c:numFmt formatCode="ge" sourceLinked="1"/>
        <c:majorTickMark val="none"/>
        <c:minorTickMark val="none"/>
        <c:tickLblPos val="none"/>
        <c:crossAx val="109116032"/>
        <c:crosses val="autoZero"/>
        <c:auto val="1"/>
        <c:lblOffset val="100"/>
        <c:baseTimeUnit val="years"/>
      </c:dateAx>
      <c:valAx>
        <c:axId val="109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149.66999999999999</c:v>
                </c:pt>
                <c:pt idx="1">
                  <c:v>137.22</c:v>
                </c:pt>
                <c:pt idx="2">
                  <c:v>149.52000000000001</c:v>
                </c:pt>
                <c:pt idx="3">
                  <c:v>128.83000000000001</c:v>
                </c:pt>
                <c:pt idx="4">
                  <c:v>83.85</c:v>
                </c:pt>
              </c:numCache>
            </c:numRef>
          </c:val>
          <c:extLst xmlns:c16r2="http://schemas.microsoft.com/office/drawing/2015/06/chart">
            <c:ext xmlns:c16="http://schemas.microsoft.com/office/drawing/2014/chart" uri="{C3380CC4-5D6E-409C-BE32-E72D297353CC}">
              <c16:uniqueId val="{00000000-27EB-4AAD-8367-68BC2FE7EB34}"/>
            </c:ext>
          </c:extLst>
        </c:ser>
        <c:dLbls>
          <c:showLegendKey val="0"/>
          <c:showVal val="0"/>
          <c:showCatName val="0"/>
          <c:showSerName val="0"/>
          <c:showPercent val="0"/>
          <c:showBubbleSize val="0"/>
        </c:dLbls>
        <c:gapWidth val="150"/>
        <c:axId val="109143168"/>
        <c:axId val="1091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7EB-4AAD-8367-68BC2FE7EB34}"/>
            </c:ext>
          </c:extLst>
        </c:ser>
        <c:dLbls>
          <c:showLegendKey val="0"/>
          <c:showVal val="0"/>
          <c:showCatName val="0"/>
          <c:showSerName val="0"/>
          <c:showPercent val="0"/>
          <c:showBubbleSize val="0"/>
        </c:dLbls>
        <c:marker val="1"/>
        <c:smooth val="0"/>
        <c:axId val="109143168"/>
        <c:axId val="109145088"/>
      </c:lineChart>
      <c:dateAx>
        <c:axId val="109143168"/>
        <c:scaling>
          <c:orientation val="minMax"/>
        </c:scaling>
        <c:delete val="1"/>
        <c:axPos val="b"/>
        <c:numFmt formatCode="ge" sourceLinked="1"/>
        <c:majorTickMark val="none"/>
        <c:minorTickMark val="none"/>
        <c:tickLblPos val="none"/>
        <c:crossAx val="109145088"/>
        <c:crosses val="autoZero"/>
        <c:auto val="1"/>
        <c:lblOffset val="100"/>
        <c:baseTimeUnit val="years"/>
      </c:dateAx>
      <c:valAx>
        <c:axId val="1091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49.68</c:v>
                </c:pt>
                <c:pt idx="1">
                  <c:v>49.29</c:v>
                </c:pt>
                <c:pt idx="2">
                  <c:v>43.36</c:v>
                </c:pt>
                <c:pt idx="3">
                  <c:v>44.06</c:v>
                </c:pt>
                <c:pt idx="4">
                  <c:v>27.74</c:v>
                </c:pt>
              </c:numCache>
            </c:numRef>
          </c:val>
          <c:extLst xmlns:c16r2="http://schemas.microsoft.com/office/drawing/2015/06/chart">
            <c:ext xmlns:c16="http://schemas.microsoft.com/office/drawing/2014/chart" uri="{C3380CC4-5D6E-409C-BE32-E72D297353CC}">
              <c16:uniqueId val="{00000000-18D7-4A70-BA39-B16587D7A71B}"/>
            </c:ext>
          </c:extLst>
        </c:ser>
        <c:dLbls>
          <c:showLegendKey val="0"/>
          <c:showVal val="0"/>
          <c:showCatName val="0"/>
          <c:showSerName val="0"/>
          <c:showPercent val="0"/>
          <c:showBubbleSize val="0"/>
        </c:dLbls>
        <c:gapWidth val="150"/>
        <c:axId val="109524480"/>
        <c:axId val="1095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8D7-4A70-BA39-B16587D7A71B}"/>
            </c:ext>
          </c:extLst>
        </c:ser>
        <c:dLbls>
          <c:showLegendKey val="0"/>
          <c:showVal val="0"/>
          <c:showCatName val="0"/>
          <c:showSerName val="0"/>
          <c:showPercent val="0"/>
          <c:showBubbleSize val="0"/>
        </c:dLbls>
        <c:marker val="1"/>
        <c:smooth val="0"/>
        <c:axId val="109524480"/>
        <c:axId val="109526400"/>
      </c:lineChart>
      <c:dateAx>
        <c:axId val="109524480"/>
        <c:scaling>
          <c:orientation val="minMax"/>
        </c:scaling>
        <c:delete val="1"/>
        <c:axPos val="b"/>
        <c:numFmt formatCode="ge" sourceLinked="1"/>
        <c:majorTickMark val="none"/>
        <c:minorTickMark val="none"/>
        <c:tickLblPos val="none"/>
        <c:crossAx val="109526400"/>
        <c:crosses val="autoZero"/>
        <c:auto val="1"/>
        <c:lblOffset val="100"/>
        <c:baseTimeUnit val="years"/>
      </c:dateAx>
      <c:valAx>
        <c:axId val="109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308.02</c:v>
                </c:pt>
                <c:pt idx="1">
                  <c:v>317.16000000000003</c:v>
                </c:pt>
                <c:pt idx="2">
                  <c:v>360.49</c:v>
                </c:pt>
                <c:pt idx="3">
                  <c:v>356.14</c:v>
                </c:pt>
                <c:pt idx="4">
                  <c:v>569.55999999999995</c:v>
                </c:pt>
              </c:numCache>
            </c:numRef>
          </c:val>
          <c:extLst xmlns:c16r2="http://schemas.microsoft.com/office/drawing/2015/06/chart">
            <c:ext xmlns:c16="http://schemas.microsoft.com/office/drawing/2014/chart" uri="{C3380CC4-5D6E-409C-BE32-E72D297353CC}">
              <c16:uniqueId val="{00000000-4FBC-463F-9ADC-F1CA61CA8DF5}"/>
            </c:ext>
          </c:extLst>
        </c:ser>
        <c:dLbls>
          <c:showLegendKey val="0"/>
          <c:showVal val="0"/>
          <c:showCatName val="0"/>
          <c:showSerName val="0"/>
          <c:showPercent val="0"/>
          <c:showBubbleSize val="0"/>
        </c:dLbls>
        <c:gapWidth val="150"/>
        <c:axId val="109549440"/>
        <c:axId val="1095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FBC-463F-9ADC-F1CA61CA8DF5}"/>
            </c:ext>
          </c:extLst>
        </c:ser>
        <c:dLbls>
          <c:showLegendKey val="0"/>
          <c:showVal val="0"/>
          <c:showCatName val="0"/>
          <c:showSerName val="0"/>
          <c:showPercent val="0"/>
          <c:showBubbleSize val="0"/>
        </c:dLbls>
        <c:marker val="1"/>
        <c:smooth val="0"/>
        <c:axId val="109549440"/>
        <c:axId val="109555712"/>
      </c:lineChart>
      <c:dateAx>
        <c:axId val="109549440"/>
        <c:scaling>
          <c:orientation val="minMax"/>
        </c:scaling>
        <c:delete val="1"/>
        <c:axPos val="b"/>
        <c:numFmt formatCode="ge" sourceLinked="1"/>
        <c:majorTickMark val="none"/>
        <c:minorTickMark val="none"/>
        <c:tickLblPos val="none"/>
        <c:crossAx val="109555712"/>
        <c:crosses val="autoZero"/>
        <c:auto val="1"/>
        <c:lblOffset val="100"/>
        <c:baseTimeUnit val="years"/>
      </c:dateAx>
      <c:valAx>
        <c:axId val="1095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広川町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7210</v>
      </c>
      <c r="AM8" s="49"/>
      <c r="AN8" s="49"/>
      <c r="AO8" s="49"/>
      <c r="AP8" s="49"/>
      <c r="AQ8" s="49"/>
      <c r="AR8" s="49"/>
      <c r="AS8" s="49"/>
      <c r="AT8" s="44">
        <f>データ!T6</f>
        <v>65.33</v>
      </c>
      <c r="AU8" s="44"/>
      <c r="AV8" s="44"/>
      <c r="AW8" s="44"/>
      <c r="AX8" s="44"/>
      <c r="AY8" s="44"/>
      <c r="AZ8" s="44"/>
      <c r="BA8" s="44"/>
      <c r="BB8" s="44">
        <f>データ!U6</f>
        <v>110.36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1.92</v>
      </c>
      <c r="Q10" s="44"/>
      <c r="R10" s="44"/>
      <c r="S10" s="44"/>
      <c r="T10" s="44"/>
      <c r="U10" s="44"/>
      <c r="V10" s="44"/>
      <c r="W10" s="44">
        <f>データ!Q6</f>
        <v>99.34</v>
      </c>
      <c r="X10" s="44"/>
      <c r="Y10" s="44"/>
      <c r="Z10" s="44"/>
      <c r="AA10" s="44"/>
      <c r="AB10" s="44"/>
      <c r="AC10" s="44"/>
      <c r="AD10" s="49">
        <f>データ!R6</f>
        <v>2808</v>
      </c>
      <c r="AE10" s="49"/>
      <c r="AF10" s="49"/>
      <c r="AG10" s="49"/>
      <c r="AH10" s="49"/>
      <c r="AI10" s="49"/>
      <c r="AJ10" s="49"/>
      <c r="AK10" s="2"/>
      <c r="AL10" s="49">
        <f>データ!V6</f>
        <v>137</v>
      </c>
      <c r="AM10" s="49"/>
      <c r="AN10" s="49"/>
      <c r="AO10" s="49"/>
      <c r="AP10" s="49"/>
      <c r="AQ10" s="49"/>
      <c r="AR10" s="49"/>
      <c r="AS10" s="49"/>
      <c r="AT10" s="44">
        <f>データ!W6</f>
        <v>0.08</v>
      </c>
      <c r="AU10" s="44"/>
      <c r="AV10" s="44"/>
      <c r="AW10" s="44"/>
      <c r="AX10" s="44"/>
      <c r="AY10" s="44"/>
      <c r="AZ10" s="44"/>
      <c r="BA10" s="44"/>
      <c r="BB10" s="44">
        <f>データ!X6</f>
        <v>1712.5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A1+nOY2HCELNKFNnax6bzb1RtB8GwiCFahI6g4aDbUTt8U5vBxnLpBxu6HoQ194YEX7aON5JjvKThJtervE1Ng==" saltValue="Pb2nhgjdEIMu7ksTabRf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303623</v>
      </c>
      <c r="D6" s="32">
        <f t="shared" si="3"/>
        <v>47</v>
      </c>
      <c r="E6" s="32">
        <f t="shared" si="3"/>
        <v>17</v>
      </c>
      <c r="F6" s="32">
        <f t="shared" si="3"/>
        <v>4</v>
      </c>
      <c r="G6" s="32">
        <f t="shared" si="3"/>
        <v>0</v>
      </c>
      <c r="H6" s="32" t="str">
        <f t="shared" si="3"/>
        <v>和歌山県　広川町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1.92</v>
      </c>
      <c r="Q6" s="33">
        <f t="shared" si="3"/>
        <v>99.34</v>
      </c>
      <c r="R6" s="33">
        <f t="shared" si="3"/>
        <v>2808</v>
      </c>
      <c r="S6" s="33">
        <f t="shared" si="3"/>
        <v>7210</v>
      </c>
      <c r="T6" s="33">
        <f t="shared" si="3"/>
        <v>65.33</v>
      </c>
      <c r="U6" s="33">
        <f t="shared" si="3"/>
        <v>110.36</v>
      </c>
      <c r="V6" s="33">
        <f t="shared" si="3"/>
        <v>137</v>
      </c>
      <c r="W6" s="33">
        <f t="shared" si="3"/>
        <v>0.08</v>
      </c>
      <c r="X6" s="33">
        <f t="shared" si="3"/>
        <v>1712.5</v>
      </c>
      <c r="Y6" s="34">
        <f>IF(Y7="",NA(),Y7)</f>
        <v>90.32</v>
      </c>
      <c r="Z6" s="34">
        <f t="shared" ref="Z6:AH6" si="4">IF(Z7="",NA(),Z7)</f>
        <v>89.43</v>
      </c>
      <c r="AA6" s="34">
        <f t="shared" si="4"/>
        <v>89.65</v>
      </c>
      <c r="AB6" s="34">
        <f t="shared" si="4"/>
        <v>89.84</v>
      </c>
      <c r="AC6" s="34">
        <f t="shared" si="4"/>
        <v>92.58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149.66999999999999</v>
      </c>
      <c r="BG6" s="34">
        <f t="shared" ref="BG6:BO6" si="7">IF(BG7="",NA(),BG7)</f>
        <v>137.22</v>
      </c>
      <c r="BH6" s="34">
        <f t="shared" si="7"/>
        <v>149.52000000000001</v>
      </c>
      <c r="BI6" s="34">
        <f t="shared" si="7"/>
        <v>128.83000000000001</v>
      </c>
      <c r="BJ6" s="34">
        <f t="shared" si="7"/>
        <v>83.85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49.68</v>
      </c>
      <c r="BR6" s="34">
        <f t="shared" ref="BR6:BZ6" si="8">IF(BR7="",NA(),BR7)</f>
        <v>49.29</v>
      </c>
      <c r="BS6" s="34">
        <f t="shared" si="8"/>
        <v>43.36</v>
      </c>
      <c r="BT6" s="34">
        <f t="shared" si="8"/>
        <v>44.06</v>
      </c>
      <c r="BU6" s="34">
        <f t="shared" si="8"/>
        <v>27.74</v>
      </c>
      <c r="BV6" s="34">
        <f t="shared" si="8"/>
        <v>64.63</v>
      </c>
      <c r="BW6" s="34">
        <f t="shared" si="8"/>
        <v>66.56</v>
      </c>
      <c r="BX6" s="34">
        <f t="shared" si="8"/>
        <v>66.22</v>
      </c>
      <c r="BY6" s="34">
        <f t="shared" si="8"/>
        <v>69.87</v>
      </c>
      <c r="BZ6" s="34">
        <f t="shared" si="8"/>
        <v>74.3</v>
      </c>
      <c r="CA6" s="33" t="str">
        <f>IF(CA7="","",IF(CA7="-","【-】","【"&amp;SUBSTITUTE(TEXT(CA7,"#,##0.00"),"-","△")&amp;"】"))</f>
        <v>【75.58】</v>
      </c>
      <c r="CB6" s="34">
        <f>IF(CB7="",NA(),CB7)</f>
        <v>308.02</v>
      </c>
      <c r="CC6" s="34">
        <f t="shared" ref="CC6:CK6" si="9">IF(CC7="",NA(),CC7)</f>
        <v>317.16000000000003</v>
      </c>
      <c r="CD6" s="34">
        <f t="shared" si="9"/>
        <v>360.49</v>
      </c>
      <c r="CE6" s="34">
        <f t="shared" si="9"/>
        <v>356.14</v>
      </c>
      <c r="CF6" s="34">
        <f t="shared" si="9"/>
        <v>569.55999999999995</v>
      </c>
      <c r="CG6" s="34">
        <f t="shared" si="9"/>
        <v>245.75</v>
      </c>
      <c r="CH6" s="34">
        <f t="shared" si="9"/>
        <v>244.29</v>
      </c>
      <c r="CI6" s="34">
        <f t="shared" si="9"/>
        <v>246.72</v>
      </c>
      <c r="CJ6" s="34">
        <f t="shared" si="9"/>
        <v>234.96</v>
      </c>
      <c r="CK6" s="34">
        <f t="shared" si="9"/>
        <v>221.81</v>
      </c>
      <c r="CL6" s="33" t="str">
        <f>IF(CL7="","",IF(CL7="-","【-】","【"&amp;SUBSTITUTE(TEXT(CL7,"#,##0.00"),"-","△")&amp;"】"))</f>
        <v>【215.23】</v>
      </c>
      <c r="CM6" s="34">
        <f>IF(CM7="",NA(),CM7)</f>
        <v>32.380000000000003</v>
      </c>
      <c r="CN6" s="34">
        <f t="shared" ref="CN6:CV6" si="10">IF(CN7="",NA(),CN7)</f>
        <v>32.380000000000003</v>
      </c>
      <c r="CO6" s="34">
        <f t="shared" si="10"/>
        <v>31.9</v>
      </c>
      <c r="CP6" s="34">
        <f t="shared" si="10"/>
        <v>32.380000000000003</v>
      </c>
      <c r="CQ6" s="34">
        <f t="shared" si="10"/>
        <v>32.86</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303623</v>
      </c>
      <c r="D7" s="36">
        <v>47</v>
      </c>
      <c r="E7" s="36">
        <v>17</v>
      </c>
      <c r="F7" s="36">
        <v>4</v>
      </c>
      <c r="G7" s="36">
        <v>0</v>
      </c>
      <c r="H7" s="36" t="s">
        <v>110</v>
      </c>
      <c r="I7" s="36" t="s">
        <v>111</v>
      </c>
      <c r="J7" s="36" t="s">
        <v>112</v>
      </c>
      <c r="K7" s="36" t="s">
        <v>113</v>
      </c>
      <c r="L7" s="36" t="s">
        <v>114</v>
      </c>
      <c r="M7" s="36" t="s">
        <v>115</v>
      </c>
      <c r="N7" s="37" t="s">
        <v>116</v>
      </c>
      <c r="O7" s="37" t="s">
        <v>117</v>
      </c>
      <c r="P7" s="37">
        <v>1.92</v>
      </c>
      <c r="Q7" s="37">
        <v>99.34</v>
      </c>
      <c r="R7" s="37">
        <v>2808</v>
      </c>
      <c r="S7" s="37">
        <v>7210</v>
      </c>
      <c r="T7" s="37">
        <v>65.33</v>
      </c>
      <c r="U7" s="37">
        <v>110.36</v>
      </c>
      <c r="V7" s="37">
        <v>137</v>
      </c>
      <c r="W7" s="37">
        <v>0.08</v>
      </c>
      <c r="X7" s="37">
        <v>1712.5</v>
      </c>
      <c r="Y7" s="37">
        <v>90.32</v>
      </c>
      <c r="Z7" s="37">
        <v>89.43</v>
      </c>
      <c r="AA7" s="37">
        <v>89.65</v>
      </c>
      <c r="AB7" s="37">
        <v>89.84</v>
      </c>
      <c r="AC7" s="37">
        <v>92.58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149.66999999999999</v>
      </c>
      <c r="BG7" s="37">
        <v>137.22</v>
      </c>
      <c r="BH7" s="37">
        <v>149.52000000000001</v>
      </c>
      <c r="BI7" s="37">
        <v>128.83000000000001</v>
      </c>
      <c r="BJ7" s="37">
        <v>83.85</v>
      </c>
      <c r="BK7" s="37">
        <v>1569.13</v>
      </c>
      <c r="BL7" s="37">
        <v>1436</v>
      </c>
      <c r="BM7" s="37">
        <v>1434.89</v>
      </c>
      <c r="BN7" s="37">
        <v>1298.9100000000001</v>
      </c>
      <c r="BO7" s="37">
        <v>1243.71</v>
      </c>
      <c r="BP7" s="37">
        <v>1225.44</v>
      </c>
      <c r="BQ7" s="37">
        <v>49.68</v>
      </c>
      <c r="BR7" s="37">
        <v>49.29</v>
      </c>
      <c r="BS7" s="37">
        <v>43.36</v>
      </c>
      <c r="BT7" s="37">
        <v>44.06</v>
      </c>
      <c r="BU7" s="37">
        <v>27.74</v>
      </c>
      <c r="BV7" s="37">
        <v>64.63</v>
      </c>
      <c r="BW7" s="37">
        <v>66.56</v>
      </c>
      <c r="BX7" s="37">
        <v>66.22</v>
      </c>
      <c r="BY7" s="37">
        <v>69.87</v>
      </c>
      <c r="BZ7" s="37">
        <v>74.3</v>
      </c>
      <c r="CA7" s="37">
        <v>75.58</v>
      </c>
      <c r="CB7" s="37">
        <v>308.02</v>
      </c>
      <c r="CC7" s="37">
        <v>317.16000000000003</v>
      </c>
      <c r="CD7" s="37">
        <v>360.49</v>
      </c>
      <c r="CE7" s="37">
        <v>356.14</v>
      </c>
      <c r="CF7" s="37">
        <v>569.55999999999995</v>
      </c>
      <c r="CG7" s="37">
        <v>245.75</v>
      </c>
      <c r="CH7" s="37">
        <v>244.29</v>
      </c>
      <c r="CI7" s="37">
        <v>246.72</v>
      </c>
      <c r="CJ7" s="37">
        <v>234.96</v>
      </c>
      <c r="CK7" s="37">
        <v>221.81</v>
      </c>
      <c r="CL7" s="37">
        <v>215.23</v>
      </c>
      <c r="CM7" s="37">
        <v>32.380000000000003</v>
      </c>
      <c r="CN7" s="37">
        <v>32.380000000000003</v>
      </c>
      <c r="CO7" s="37">
        <v>31.9</v>
      </c>
      <c r="CP7" s="37">
        <v>32.380000000000003</v>
      </c>
      <c r="CQ7" s="37">
        <v>32.86</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2019-02-22T00:45:58Z</cp:lastPrinted>
  <dcterms:created xsi:type="dcterms:W3CDTF">2018-12-03T09:16:08Z</dcterms:created>
  <dcterms:modified xsi:type="dcterms:W3CDTF">2019-02-22T00:46:00Z</dcterms:modified>
  <cp:category/>
</cp:coreProperties>
</file>