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6029\Desktop\作業フォルダー\"/>
    </mc:Choice>
  </mc:AlternateContent>
  <workbookProtection workbookAlgorithmName="SHA-512" workbookHashValue="7aSWnf5Tpqmp7UX4sbTc0/yo7W/mBaM6KNU920f14HmISkuihaScJgz1UQCa2RsGLYrS/IldPJAJ9TZAIubH9Q==" workbookSaltValue="d/S2W5R8DxkKyFjqNuBhrQ==" workbookSpinCount="100000" lockStructure="1"/>
  <bookViews>
    <workbookView xWindow="0" yWindow="0" windowWidth="20490" windowHeight="834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<sst xmlns="http://schemas.openxmlformats.org/spreadsheetml/2006/main" count="240" uniqueCount="126">
  <si>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</si>
  <si>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</si>
  <si>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</si>
  <si>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</si>
  <si>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</si>
  <si>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</si>
  <si>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</si>
  <si>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</si>
  <si>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</si>
  <si>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</si>
  <si>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</si>
  <si>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</si>
  <si>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</si>
  <si>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</si>
  <si>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</si>
  <si>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</si>
  <si>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</si>
  <si>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</si>
  <si>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</si>
  <si>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</si>
  <si>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</si>
  <si>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</si>
  <si>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</si>
  <si>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</si>
  <si>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</si>
  <si>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</si>
  <si>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</si>
  <si>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</si>
  <si>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</si>
  <si>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</si>
  <si>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</si>
  <si>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</si>
  <si>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</si>
  <si>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</si>
  <si>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</si>
  <si>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</si>
  <si>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</si>
  <si>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</si>
  <si>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</si>
  <si>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</si>
  <si>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</si>
  <si>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</si>
  <si>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</si>
  <si>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</si>
  <si>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</si>
  <si>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</si>
  <si>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</si>
  <si>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</si>
  <si>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</si>
  <si>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</si>
  <si>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</si>
  <si>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</si>
  <si>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</si>
  <si>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</si>
  <si>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</si>
  <si>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</si>
  <si>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</si>
  <si>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</si>
  <si>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</si>
  <si>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</si>
  <si>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</si>
  <si>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</si>
  <si>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</si>
  <si>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</si>
  <si>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</si>
  <si>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</si>
  <si>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</si>
  <si>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</si>
  <si>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</si>
  <si>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</si>
  <si>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</si>
  <si>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</si>
  <si>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</si>
  <si>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</si>
  <si>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</si>
  <si>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</si>
  <si>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</si>
  <si>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</si>
  <si>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</si>
  <si>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</si>
  <si>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</si>
  <si>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</si>
  <si>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</si>
  <si>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</si>
  <si>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</si>
  <si>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</si>
  <si>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</si>
  <si>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</si>
  <si>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</si>
  <si>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</si>
  <si>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</si>
  <si>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</si>
  <si>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</si>
  <si>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</si>
  <si>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</si>
  <si>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</si>
  <si>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</si>
  <si>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</si>
  <si>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</si>
  <si>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</si>
  <si>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</si>
  <si>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</si>
  <si>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</si>
  <si>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</si>
  <si>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</si>
  <si>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</si>
  <si>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</si>
  <si>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</si>
  <si>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</si>
  <si>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</si>
  <si>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湯浅町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</si>
  <si>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</si>
  <si>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</si>
  <si>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</si>
  <si>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</si>
  <si>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</si>
  <si>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</si>
  <si>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</si>
  <si>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</si>
  <si>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</si>
  <si>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</si>
  <si>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</si>
  <si>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</si>
  <si>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農業集落排水施設については、設置から１４年が経過し、機器、計器類に故障が見られるようになり、毎年修繕にて対応している状況であり、施設、管渠ともに長寿命化が求められる。</t>
    <phoneticPr fontId="4"/>
  </si>
  <si>
    <t>水洗化率は毎年微増しているが、全国平均と比べ低い状況が続いており、今後も大きく数値が上がる見込はない。それに伴い、経費回収率も低く、使用料の見直しや接続率の向上等に向け、経営を改善していく必要がある。
　また、農業集落排水施設について、設置から１４年が経過しており、ポンプ施設の機器や各計器に故障がみられるようになっているため、施設の長寿命化を考慮していく必要がある。</t>
    <phoneticPr fontId="4"/>
  </si>
  <si>
    <t>収益的収支比率について、過去５年間において、５０～６０％の間を推移しており、今後も健全経営に向け改善していく必要がある。また、経費回収率は本年度、汚水処理費の減少に伴い改善傾向にあるが使用料で回収すべき経費を賄えていない状況であるため接続率の向上等改善していく必要がある。汚水処理原価については、汚水処理費の減少に伴い類似団体と同等の原価となっている。施設利用率は過去４年間において、１００％となっており、今後接続率を向上した場合に施設の改良等も検討する必要がある。水洗化率も毎年微増しているものの、約４５％と低いままであるため、使用料、接続率の向上等見直す必要がある。</t>
    <rPh sb="69" eb="72">
      <t>ホンネンド</t>
    </rPh>
    <rPh sb="73" eb="75">
      <t>オスイ</t>
    </rPh>
    <rPh sb="75" eb="77">
      <t>ショリ</t>
    </rPh>
    <rPh sb="77" eb="78">
      <t>ヒ</t>
    </rPh>
    <rPh sb="79" eb="81">
      <t>ゲンショウ</t>
    </rPh>
    <rPh sb="82" eb="83">
      <t>トモナ</t>
    </rPh>
    <rPh sb="84" eb="86">
      <t>カイゼン</t>
    </rPh>
    <rPh sb="86" eb="88">
      <t>ケイコウ</t>
    </rPh>
    <rPh sb="117" eb="119">
      <t>セツゾク</t>
    </rPh>
    <rPh sb="119" eb="120">
      <t>リツ</t>
    </rPh>
    <rPh sb="121" eb="123">
      <t>コウジョウ</t>
    </rPh>
    <rPh sb="123" eb="124">
      <t>トウ</t>
    </rPh>
    <rPh sb="124" eb="126">
      <t>カイゼン</t>
    </rPh>
    <rPh sb="130" eb="132">
      <t>ヒツヨウ</t>
    </rPh>
    <rPh sb="136" eb="138">
      <t>オスイ</t>
    </rPh>
    <rPh sb="138" eb="140">
      <t>ショリ</t>
    </rPh>
    <rPh sb="140" eb="142">
      <t>ゲンカ</t>
    </rPh>
    <rPh sb="148" eb="150">
      <t>オスイ</t>
    </rPh>
    <rPh sb="150" eb="152">
      <t>ショリ</t>
    </rPh>
    <rPh sb="203" eb="205">
      <t>コンゴ</t>
    </rPh>
    <rPh sb="205" eb="207">
      <t>セツゾク</t>
    </rPh>
    <rPh sb="207" eb="208">
      <t>リツ</t>
    </rPh>
    <rPh sb="209" eb="211">
      <t>コウジョウ</t>
    </rPh>
    <rPh sb="213" eb="215">
      <t>バアイ</t>
    </rPh>
    <rPh sb="216" eb="218">
      <t>シセツ</t>
    </rPh>
    <rPh sb="219" eb="221">
      <t>カイリョウ</t>
    </rPh>
    <rPh sb="221" eb="222">
      <t>トウ</t>
    </rPh>
    <rPh sb="223" eb="225">
      <t>ケントウ</t>
    </rPh>
    <rPh sb="227" eb="22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</si>
</sst>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2A9-4B5C-BF8E-28AA8E6553E7}"/>
            </c:ext>
          </c:extLst>
        </c:ser>
        <c:dLbls>
          <c:showLegendKey val="0"/>
          <c:showVal val="0"/>
          <c:showCatName val="0"/>
          <c:showSerName val="0"/>
          <c:showPercent val="0"/>
          <c:showBubbleSize val="0"/>
        </c:dLbls>
        <c:gapWidth val="150"/>
        <c:axId val="202707976"/>
        <c:axId val="202708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82A9-4B5C-BF8E-28AA8E6553E7}"/>
            </c:ext>
          </c:extLst>
        </c:ser>
        <c:dLbls>
          <c:showLegendKey val="0"/>
          <c:showVal val="0"/>
          <c:showCatName val="0"/>
          <c:showSerName val="0"/>
          <c:showPercent val="0"/>
          <c:showBubbleSize val="0"/>
        </c:dLbls>
        <c:marker val="1"/>
        <c:smooth val="0"/>
        <c:axId val="202707976"/>
        <c:axId val="202708360"/>
      </c:lineChart>
      <c:dateAx>
        <c:axId val="202707976"/>
        <c:scaling>
          <c:orientation val="minMax"/>
        </c:scaling>
        <c:delete val="1"/>
        <c:axPos val="b"/>
        <c:numFmt formatCode="ge" sourceLinked="1"/>
        <c:majorTickMark val="none"/>
        <c:minorTickMark val="none"/>
        <c:tickLblPos val="none"/>
        <c:crossAx val="202708360"/>
        <c:crosses val="autoZero"/>
        <c:auto val="1"/>
        <c:lblOffset val="100"/>
        <c:baseTimeUnit val="years"/>
      </c:dateAx>
      <c:valAx>
        <c:axId val="20270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0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32.020000000000003</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F4B-4850-BBBC-CB05B6035861}"/>
            </c:ext>
          </c:extLst>
        </c:ser>
        <c:dLbls>
          <c:showLegendKey val="0"/>
          <c:showVal val="0"/>
          <c:showCatName val="0"/>
          <c:showSerName val="0"/>
          <c:showPercent val="0"/>
          <c:showBubbleSize val="0"/>
        </c:dLbls>
        <c:gapWidth val="150"/>
        <c:axId val="203590216"/>
        <c:axId val="20359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40.93</c:v>
                </c:pt>
              </c:numCache>
            </c:numRef>
          </c:val>
          <c:smooth val="0"/>
          <c:extLst xmlns:c16r2="http://schemas.microsoft.com/office/drawing/2015/06/chart">
            <c:ext xmlns:c16="http://schemas.microsoft.com/office/drawing/2014/chart" uri="{C3380CC4-5D6E-409C-BE32-E72D297353CC}">
              <c16:uniqueId val="{00000001-7F4B-4850-BBBC-CB05B6035861}"/>
            </c:ext>
          </c:extLst>
        </c:ser>
        <c:dLbls>
          <c:showLegendKey val="0"/>
          <c:showVal val="0"/>
          <c:showCatName val="0"/>
          <c:showSerName val="0"/>
          <c:showPercent val="0"/>
          <c:showBubbleSize val="0"/>
        </c:dLbls>
        <c:marker val="1"/>
        <c:smooth val="0"/>
        <c:axId val="203590216"/>
        <c:axId val="203590608"/>
      </c:lineChart>
      <c:dateAx>
        <c:axId val="203590216"/>
        <c:scaling>
          <c:orientation val="minMax"/>
        </c:scaling>
        <c:delete val="1"/>
        <c:axPos val="b"/>
        <c:numFmt formatCode="ge" sourceLinked="1"/>
        <c:majorTickMark val="none"/>
        <c:minorTickMark val="none"/>
        <c:tickLblPos val="none"/>
        <c:crossAx val="203590608"/>
        <c:crosses val="autoZero"/>
        <c:auto val="1"/>
        <c:lblOffset val="100"/>
        <c:baseTimeUnit val="years"/>
      </c:dateAx>
      <c:valAx>
        <c:axId val="20359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9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43.13</c:v>
                </c:pt>
                <c:pt idx="1">
                  <c:v>45.36</c:v>
                </c:pt>
                <c:pt idx="2">
                  <c:v>46.5</c:v>
                </c:pt>
                <c:pt idx="3">
                  <c:v>47.1</c:v>
                </c:pt>
                <c:pt idx="4">
                  <c:v>46.21</c:v>
                </c:pt>
              </c:numCache>
            </c:numRef>
          </c:val>
          <c:extLst xmlns:c16r2="http://schemas.microsoft.com/office/drawing/2015/06/chart">
            <c:ext xmlns:c16="http://schemas.microsoft.com/office/drawing/2014/chart" uri="{C3380CC4-5D6E-409C-BE32-E72D297353CC}">
              <c16:uniqueId val="{00000000-766E-4EB9-BBE4-FBE91EE79F98}"/>
            </c:ext>
          </c:extLst>
        </c:ser>
        <c:dLbls>
          <c:showLegendKey val="0"/>
          <c:showVal val="0"/>
          <c:showCatName val="0"/>
          <c:showSerName val="0"/>
          <c:showPercent val="0"/>
          <c:showBubbleSize val="0"/>
        </c:dLbls>
        <c:gapWidth val="150"/>
        <c:axId val="203591784"/>
        <c:axId val="20359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62.73</c:v>
                </c:pt>
              </c:numCache>
            </c:numRef>
          </c:val>
          <c:smooth val="0"/>
          <c:extLst xmlns:c16r2="http://schemas.microsoft.com/office/drawing/2015/06/chart">
            <c:ext xmlns:c16="http://schemas.microsoft.com/office/drawing/2014/chart" uri="{C3380CC4-5D6E-409C-BE32-E72D297353CC}">
              <c16:uniqueId val="{00000001-766E-4EB9-BBE4-FBE91EE79F98}"/>
            </c:ext>
          </c:extLst>
        </c:ser>
        <c:dLbls>
          <c:showLegendKey val="0"/>
          <c:showVal val="0"/>
          <c:showCatName val="0"/>
          <c:showSerName val="0"/>
          <c:showPercent val="0"/>
          <c:showBubbleSize val="0"/>
        </c:dLbls>
        <c:marker val="1"/>
        <c:smooth val="0"/>
        <c:axId val="203591784"/>
        <c:axId val="203592176"/>
      </c:lineChart>
      <c:dateAx>
        <c:axId val="203591784"/>
        <c:scaling>
          <c:orientation val="minMax"/>
        </c:scaling>
        <c:delete val="1"/>
        <c:axPos val="b"/>
        <c:numFmt formatCode="ge" sourceLinked="1"/>
        <c:majorTickMark val="none"/>
        <c:minorTickMark val="none"/>
        <c:tickLblPos val="none"/>
        <c:crossAx val="203592176"/>
        <c:crosses val="autoZero"/>
        <c:auto val="1"/>
        <c:lblOffset val="100"/>
        <c:baseTimeUnit val="years"/>
      </c:dateAx>
      <c:valAx>
        <c:axId val="20359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9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51.3</c:v>
                </c:pt>
                <c:pt idx="1">
                  <c:v>56.93</c:v>
                </c:pt>
                <c:pt idx="2">
                  <c:v>60.61</c:v>
                </c:pt>
                <c:pt idx="3">
                  <c:v>58.89</c:v>
                </c:pt>
                <c:pt idx="4">
                  <c:v>52.09</c:v>
                </c:pt>
              </c:numCache>
            </c:numRef>
          </c:val>
          <c:extLst xmlns:c16r2="http://schemas.microsoft.com/office/drawing/2015/06/chart">
            <c:ext xmlns:c16="http://schemas.microsoft.com/office/drawing/2014/chart" uri="{C3380CC4-5D6E-409C-BE32-E72D297353CC}">
              <c16:uniqueId val="{00000000-1D4E-411D-A2A7-0BBEB31FDD77}"/>
            </c:ext>
          </c:extLst>
        </c:ser>
        <c:dLbls>
          <c:showLegendKey val="0"/>
          <c:showVal val="0"/>
          <c:showCatName val="0"/>
          <c:showSerName val="0"/>
          <c:showPercent val="0"/>
          <c:showBubbleSize val="0"/>
        </c:dLbls>
        <c:gapWidth val="150"/>
        <c:axId val="202751576"/>
        <c:axId val="20275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4E-411D-A2A7-0BBEB31FDD77}"/>
            </c:ext>
          </c:extLst>
        </c:ser>
        <c:dLbls>
          <c:showLegendKey val="0"/>
          <c:showVal val="0"/>
          <c:showCatName val="0"/>
          <c:showSerName val="0"/>
          <c:showPercent val="0"/>
          <c:showBubbleSize val="0"/>
        </c:dLbls>
        <c:marker val="1"/>
        <c:smooth val="0"/>
        <c:axId val="202751576"/>
        <c:axId val="202751960"/>
      </c:lineChart>
      <c:dateAx>
        <c:axId val="202751576"/>
        <c:scaling>
          <c:orientation val="minMax"/>
        </c:scaling>
        <c:delete val="1"/>
        <c:axPos val="b"/>
        <c:numFmt formatCode="ge" sourceLinked="1"/>
        <c:majorTickMark val="none"/>
        <c:minorTickMark val="none"/>
        <c:tickLblPos val="none"/>
        <c:crossAx val="202751960"/>
        <c:crosses val="autoZero"/>
        <c:auto val="1"/>
        <c:lblOffset val="100"/>
        <c:baseTimeUnit val="years"/>
      </c:dateAx>
      <c:valAx>
        <c:axId val="20275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5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EC-4540-BADC-2899C83376CF}"/>
            </c:ext>
          </c:extLst>
        </c:ser>
        <c:dLbls>
          <c:showLegendKey val="0"/>
          <c:showVal val="0"/>
          <c:showCatName val="0"/>
          <c:showSerName val="0"/>
          <c:showPercent val="0"/>
          <c:showBubbleSize val="0"/>
        </c:dLbls>
        <c:gapWidth val="150"/>
        <c:axId val="203428808"/>
        <c:axId val="20343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EC-4540-BADC-2899C83376CF}"/>
            </c:ext>
          </c:extLst>
        </c:ser>
        <c:dLbls>
          <c:showLegendKey val="0"/>
          <c:showVal val="0"/>
          <c:showCatName val="0"/>
          <c:showSerName val="0"/>
          <c:showPercent val="0"/>
          <c:showBubbleSize val="0"/>
        </c:dLbls>
        <c:marker val="1"/>
        <c:smooth val="0"/>
        <c:axId val="203428808"/>
        <c:axId val="203437384"/>
      </c:lineChart>
      <c:dateAx>
        <c:axId val="203428808"/>
        <c:scaling>
          <c:orientation val="minMax"/>
        </c:scaling>
        <c:delete val="1"/>
        <c:axPos val="b"/>
        <c:numFmt formatCode="ge" sourceLinked="1"/>
        <c:majorTickMark val="none"/>
        <c:minorTickMark val="none"/>
        <c:tickLblPos val="none"/>
        <c:crossAx val="203437384"/>
        <c:crosses val="autoZero"/>
        <c:auto val="1"/>
        <c:lblOffset val="100"/>
        <c:baseTimeUnit val="years"/>
      </c:dateAx>
      <c:valAx>
        <c:axId val="20343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2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16-45B3-8651-5E138C3F3DEB}"/>
            </c:ext>
          </c:extLst>
        </c:ser>
        <c:dLbls>
          <c:showLegendKey val="0"/>
          <c:showVal val="0"/>
          <c:showCatName val="0"/>
          <c:showSerName val="0"/>
          <c:showPercent val="0"/>
          <c:showBubbleSize val="0"/>
        </c:dLbls>
        <c:gapWidth val="150"/>
        <c:axId val="203480360"/>
        <c:axId val="203484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16-45B3-8651-5E138C3F3DEB}"/>
            </c:ext>
          </c:extLst>
        </c:ser>
        <c:dLbls>
          <c:showLegendKey val="0"/>
          <c:showVal val="0"/>
          <c:showCatName val="0"/>
          <c:showSerName val="0"/>
          <c:showPercent val="0"/>
          <c:showBubbleSize val="0"/>
        </c:dLbls>
        <c:marker val="1"/>
        <c:smooth val="0"/>
        <c:axId val="203480360"/>
        <c:axId val="203484840"/>
      </c:lineChart>
      <c:dateAx>
        <c:axId val="203480360"/>
        <c:scaling>
          <c:orientation val="minMax"/>
        </c:scaling>
        <c:delete val="1"/>
        <c:axPos val="b"/>
        <c:numFmt formatCode="ge" sourceLinked="1"/>
        <c:majorTickMark val="none"/>
        <c:minorTickMark val="none"/>
        <c:tickLblPos val="none"/>
        <c:crossAx val="203484840"/>
        <c:crosses val="autoZero"/>
        <c:auto val="1"/>
        <c:lblOffset val="100"/>
        <c:baseTimeUnit val="years"/>
      </c:dateAx>
      <c:valAx>
        <c:axId val="20348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8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F44-40A8-B771-5D86D453CF64}"/>
            </c:ext>
          </c:extLst>
        </c:ser>
        <c:dLbls>
          <c:showLegendKey val="0"/>
          <c:showVal val="0"/>
          <c:showCatName val="0"/>
          <c:showSerName val="0"/>
          <c:showPercent val="0"/>
          <c:showBubbleSize val="0"/>
        </c:dLbls>
        <c:gapWidth val="150"/>
        <c:axId val="203486032"/>
        <c:axId val="203486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F44-40A8-B771-5D86D453CF64}"/>
            </c:ext>
          </c:extLst>
        </c:ser>
        <c:dLbls>
          <c:showLegendKey val="0"/>
          <c:showVal val="0"/>
          <c:showCatName val="0"/>
          <c:showSerName val="0"/>
          <c:showPercent val="0"/>
          <c:showBubbleSize val="0"/>
        </c:dLbls>
        <c:marker val="1"/>
        <c:smooth val="0"/>
        <c:axId val="203486032"/>
        <c:axId val="203486424"/>
      </c:lineChart>
      <c:dateAx>
        <c:axId val="203486032"/>
        <c:scaling>
          <c:orientation val="minMax"/>
        </c:scaling>
        <c:delete val="1"/>
        <c:axPos val="b"/>
        <c:numFmt formatCode="ge" sourceLinked="1"/>
        <c:majorTickMark val="none"/>
        <c:minorTickMark val="none"/>
        <c:tickLblPos val="none"/>
        <c:crossAx val="203486424"/>
        <c:crosses val="autoZero"/>
        <c:auto val="1"/>
        <c:lblOffset val="100"/>
        <c:baseTimeUnit val="years"/>
      </c:dateAx>
      <c:valAx>
        <c:axId val="20348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8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4A-45B7-A25E-456DC7DF58F4}"/>
            </c:ext>
          </c:extLst>
        </c:ser>
        <c:dLbls>
          <c:showLegendKey val="0"/>
          <c:showVal val="0"/>
          <c:showCatName val="0"/>
          <c:showSerName val="0"/>
          <c:showPercent val="0"/>
          <c:showBubbleSize val="0"/>
        </c:dLbls>
        <c:gapWidth val="150"/>
        <c:axId val="203487600"/>
        <c:axId val="203487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4A-45B7-A25E-456DC7DF58F4}"/>
            </c:ext>
          </c:extLst>
        </c:ser>
        <c:dLbls>
          <c:showLegendKey val="0"/>
          <c:showVal val="0"/>
          <c:showCatName val="0"/>
          <c:showSerName val="0"/>
          <c:showPercent val="0"/>
          <c:showBubbleSize val="0"/>
        </c:dLbls>
        <c:marker val="1"/>
        <c:smooth val="0"/>
        <c:axId val="203487600"/>
        <c:axId val="203487992"/>
      </c:lineChart>
      <c:dateAx>
        <c:axId val="203487600"/>
        <c:scaling>
          <c:orientation val="minMax"/>
        </c:scaling>
        <c:delete val="1"/>
        <c:axPos val="b"/>
        <c:numFmt formatCode="ge" sourceLinked="1"/>
        <c:majorTickMark val="none"/>
        <c:minorTickMark val="none"/>
        <c:tickLblPos val="none"/>
        <c:crossAx val="203487992"/>
        <c:crosses val="autoZero"/>
        <c:auto val="1"/>
        <c:lblOffset val="100"/>
        <c:baseTimeUnit val="years"/>
      </c:dateAx>
      <c:valAx>
        <c:axId val="20348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8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1150.8800000000001</c:v>
                </c:pt>
                <c:pt idx="1">
                  <c:v>971.99</c:v>
                </c:pt>
                <c:pt idx="2">
                  <c:v>803.7</c:v>
                </c:pt>
                <c:pt idx="3">
                  <c:v>704.24</c:v>
                </c:pt>
                <c:pt idx="4" formatCode="#,##0.00;&quot;△&quot;#,##0.00">
                  <c:v>0</c:v>
                </c:pt>
              </c:numCache>
            </c:numRef>
          </c:val>
          <c:extLst xmlns:c16r2="http://schemas.microsoft.com/office/drawing/2015/06/chart">
            <c:ext xmlns:c16="http://schemas.microsoft.com/office/drawing/2014/chart" uri="{C3380CC4-5D6E-409C-BE32-E72D297353CC}">
              <c16:uniqueId val="{00000000-2DCF-43BD-B460-CDC2F73E48F6}"/>
            </c:ext>
          </c:extLst>
        </c:ser>
        <c:dLbls>
          <c:showLegendKey val="0"/>
          <c:showVal val="0"/>
          <c:showCatName val="0"/>
          <c:showSerName val="0"/>
          <c:showPercent val="0"/>
          <c:showBubbleSize val="0"/>
        </c:dLbls>
        <c:gapWidth val="150"/>
        <c:axId val="203333816"/>
        <c:axId val="20333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982.29</c:v>
                </c:pt>
              </c:numCache>
            </c:numRef>
          </c:val>
          <c:smooth val="0"/>
          <c:extLst xmlns:c16r2="http://schemas.microsoft.com/office/drawing/2015/06/chart">
            <c:ext xmlns:c16="http://schemas.microsoft.com/office/drawing/2014/chart" uri="{C3380CC4-5D6E-409C-BE32-E72D297353CC}">
              <c16:uniqueId val="{00000001-2DCF-43BD-B460-CDC2F73E48F6}"/>
            </c:ext>
          </c:extLst>
        </c:ser>
        <c:dLbls>
          <c:showLegendKey val="0"/>
          <c:showVal val="0"/>
          <c:showCatName val="0"/>
          <c:showSerName val="0"/>
          <c:showPercent val="0"/>
          <c:showBubbleSize val="0"/>
        </c:dLbls>
        <c:marker val="1"/>
        <c:smooth val="0"/>
        <c:axId val="203333816"/>
        <c:axId val="203334208"/>
      </c:lineChart>
      <c:dateAx>
        <c:axId val="203333816"/>
        <c:scaling>
          <c:orientation val="minMax"/>
        </c:scaling>
        <c:delete val="1"/>
        <c:axPos val="b"/>
        <c:numFmt formatCode="ge" sourceLinked="1"/>
        <c:majorTickMark val="none"/>
        <c:minorTickMark val="none"/>
        <c:tickLblPos val="none"/>
        <c:crossAx val="203334208"/>
        <c:crosses val="autoZero"/>
        <c:auto val="1"/>
        <c:lblOffset val="100"/>
        <c:baseTimeUnit val="years"/>
      </c:dateAx>
      <c:valAx>
        <c:axId val="20333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3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17.68</c:v>
                </c:pt>
                <c:pt idx="1">
                  <c:v>16.739999999999998</c:v>
                </c:pt>
                <c:pt idx="2">
                  <c:v>16.36</c:v>
                </c:pt>
                <c:pt idx="3">
                  <c:v>15.45</c:v>
                </c:pt>
                <c:pt idx="4">
                  <c:v>45.84</c:v>
                </c:pt>
              </c:numCache>
            </c:numRef>
          </c:val>
          <c:extLst xmlns:c16r2="http://schemas.microsoft.com/office/drawing/2015/06/chart">
            <c:ext xmlns:c16="http://schemas.microsoft.com/office/drawing/2014/chart" uri="{C3380CC4-5D6E-409C-BE32-E72D297353CC}">
              <c16:uniqueId val="{00000000-D222-4625-B914-4115D2322243}"/>
            </c:ext>
          </c:extLst>
        </c:ser>
        <c:dLbls>
          <c:showLegendKey val="0"/>
          <c:showVal val="0"/>
          <c:showCatName val="0"/>
          <c:showSerName val="0"/>
          <c:showPercent val="0"/>
          <c:showBubbleSize val="0"/>
        </c:dLbls>
        <c:gapWidth val="150"/>
        <c:axId val="203335384"/>
        <c:axId val="20333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41.25</c:v>
                </c:pt>
              </c:numCache>
            </c:numRef>
          </c:val>
          <c:smooth val="0"/>
          <c:extLst xmlns:c16r2="http://schemas.microsoft.com/office/drawing/2015/06/chart">
            <c:ext xmlns:c16="http://schemas.microsoft.com/office/drawing/2014/chart" uri="{C3380CC4-5D6E-409C-BE32-E72D297353CC}">
              <c16:uniqueId val="{00000001-D222-4625-B914-4115D2322243}"/>
            </c:ext>
          </c:extLst>
        </c:ser>
        <c:dLbls>
          <c:showLegendKey val="0"/>
          <c:showVal val="0"/>
          <c:showCatName val="0"/>
          <c:showSerName val="0"/>
          <c:showPercent val="0"/>
          <c:showBubbleSize val="0"/>
        </c:dLbls>
        <c:marker val="1"/>
        <c:smooth val="0"/>
        <c:axId val="203335384"/>
        <c:axId val="203335776"/>
      </c:lineChart>
      <c:dateAx>
        <c:axId val="203335384"/>
        <c:scaling>
          <c:orientation val="minMax"/>
        </c:scaling>
        <c:delete val="1"/>
        <c:axPos val="b"/>
        <c:numFmt formatCode="ge" sourceLinked="1"/>
        <c:majorTickMark val="none"/>
        <c:minorTickMark val="none"/>
        <c:tickLblPos val="none"/>
        <c:crossAx val="203335776"/>
        <c:crosses val="autoZero"/>
        <c:auto val="1"/>
        <c:lblOffset val="100"/>
        <c:baseTimeUnit val="years"/>
      </c:dateAx>
      <c:valAx>
        <c:axId val="20333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3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785.31</c:v>
                </c:pt>
                <c:pt idx="1">
                  <c:v>828.24</c:v>
                </c:pt>
                <c:pt idx="2">
                  <c:v>872.87</c:v>
                </c:pt>
                <c:pt idx="3">
                  <c:v>934.62</c:v>
                </c:pt>
                <c:pt idx="4">
                  <c:v>322.3</c:v>
                </c:pt>
              </c:numCache>
            </c:numRef>
          </c:val>
          <c:extLst xmlns:c16r2="http://schemas.microsoft.com/office/drawing/2015/06/chart">
            <c:ext xmlns:c16="http://schemas.microsoft.com/office/drawing/2014/chart" uri="{C3380CC4-5D6E-409C-BE32-E72D297353CC}">
              <c16:uniqueId val="{00000000-AE38-4384-97E4-F432BFFBE66C}"/>
            </c:ext>
          </c:extLst>
        </c:ser>
        <c:dLbls>
          <c:showLegendKey val="0"/>
          <c:showVal val="0"/>
          <c:showCatName val="0"/>
          <c:showSerName val="0"/>
          <c:showPercent val="0"/>
          <c:showBubbleSize val="0"/>
        </c:dLbls>
        <c:gapWidth val="150"/>
        <c:axId val="203336952"/>
        <c:axId val="20333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334.48</c:v>
                </c:pt>
              </c:numCache>
            </c:numRef>
          </c:val>
          <c:smooth val="0"/>
          <c:extLst xmlns:c16r2="http://schemas.microsoft.com/office/drawing/2015/06/chart">
            <c:ext xmlns:c16="http://schemas.microsoft.com/office/drawing/2014/chart" uri="{C3380CC4-5D6E-409C-BE32-E72D297353CC}">
              <c16:uniqueId val="{00000001-AE38-4384-97E4-F432BFFBE66C}"/>
            </c:ext>
          </c:extLst>
        </c:ser>
        <c:dLbls>
          <c:showLegendKey val="0"/>
          <c:showVal val="0"/>
          <c:showCatName val="0"/>
          <c:showSerName val="0"/>
          <c:showPercent val="0"/>
          <c:showBubbleSize val="0"/>
        </c:dLbls>
        <c:marker val="1"/>
        <c:smooth val="0"/>
        <c:axId val="203336952"/>
        <c:axId val="203337344"/>
      </c:lineChart>
      <c:dateAx>
        <c:axId val="203336952"/>
        <c:scaling>
          <c:orientation val="minMax"/>
        </c:scaling>
        <c:delete val="1"/>
        <c:axPos val="b"/>
        <c:numFmt formatCode="ge" sourceLinked="1"/>
        <c:majorTickMark val="none"/>
        <c:minorTickMark val="none"/>
        <c:tickLblPos val="none"/>
        <c:crossAx val="203337344"/>
        <c:crosses val="autoZero"/>
        <c:auto val="1"/>
        <c:lblOffset val="100"/>
        <c:baseTimeUnit val="years"/>
      </c:dateAx>
      <c:valAx>
        <c:axId val="2033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3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和歌山県　湯浅町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F3</v>
      </c>
      <c r="X8" s="47"/>
      <c r="Y8" s="47"/>
      <c r="Z8" s="47"/>
      <c r="AA8" s="47"/>
      <c r="AB8" s="47"/>
      <c r="AC8" s="47"/>
      <c r="AD8" s="48" t="str">
        <f>データ!$M$6</f>
        <v>非設置</v>
      </c>
      <c r="AE8" s="48"/>
      <c r="AF8" s="48"/>
      <c r="AG8" s="48"/>
      <c r="AH8" s="48"/>
      <c r="AI8" s="48"/>
      <c r="AJ8" s="48"/>
      <c r="AK8" s="3"/>
      <c r="AL8" s="49">
        <f>データ!S6</f>
        <v>12304</v>
      </c>
      <c r="AM8" s="49"/>
      <c r="AN8" s="49"/>
      <c r="AO8" s="49"/>
      <c r="AP8" s="49"/>
      <c r="AQ8" s="49"/>
      <c r="AR8" s="49"/>
      <c r="AS8" s="49"/>
      <c r="AT8" s="44">
        <f>データ!T6</f>
        <v>20.79</v>
      </c>
      <c r="AU8" s="44"/>
      <c r="AV8" s="44"/>
      <c r="AW8" s="44"/>
      <c r="AX8" s="44"/>
      <c r="AY8" s="44"/>
      <c r="AZ8" s="44"/>
      <c r="BA8" s="44"/>
      <c r="BB8" s="44">
        <f>データ!U6</f>
        <v>591.82000000000005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8.1</v>
      </c>
      <c r="Q10" s="44"/>
      <c r="R10" s="44"/>
      <c r="S10" s="44"/>
      <c r="T10" s="44"/>
      <c r="U10" s="44"/>
      <c r="V10" s="44"/>
      <c r="W10" s="44">
        <f>データ!Q6</f>
        <v>96.62</v>
      </c>
      <c r="X10" s="44"/>
      <c r="Y10" s="44"/>
      <c r="Z10" s="44"/>
      <c r="AA10" s="44"/>
      <c r="AB10" s="44"/>
      <c r="AC10" s="44"/>
      <c r="AD10" s="49">
        <f>データ!R6</f>
        <v>3570</v>
      </c>
      <c r="AE10" s="49"/>
      <c r="AF10" s="49"/>
      <c r="AG10" s="49"/>
      <c r="AH10" s="49"/>
      <c r="AI10" s="49"/>
      <c r="AJ10" s="49"/>
      <c r="AK10" s="2"/>
      <c r="AL10" s="49">
        <f>データ!V6</f>
        <v>989</v>
      </c>
      <c r="AM10" s="49"/>
      <c r="AN10" s="49"/>
      <c r="AO10" s="49"/>
      <c r="AP10" s="49"/>
      <c r="AQ10" s="49"/>
      <c r="AR10" s="49"/>
      <c r="AS10" s="49"/>
      <c r="AT10" s="44">
        <f>データ!W6</f>
        <v>0.24</v>
      </c>
      <c r="AU10" s="44"/>
      <c r="AV10" s="44"/>
      <c r="AW10" s="44"/>
      <c r="AX10" s="44"/>
      <c r="AY10" s="44"/>
      <c r="AZ10" s="44"/>
      <c r="BA10" s="44"/>
      <c r="BB10" s="44">
        <f>データ!X6</f>
        <v>4120.83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H84laAPAQYNNo1aqste2Glf0vEaMi8wDf5RSKJdCYRmm+VL3ezcIig6IRZC5ZUHbObw6N3UZyKrbNf2OsLR5eA==" saltValue="O1a7Mjj8AReeFYdPik3rr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303615</v>
      </c>
      <c r="D6" s="32">
        <f t="shared" si="3"/>
        <v>47</v>
      </c>
      <c r="E6" s="32">
        <f t="shared" si="3"/>
        <v>17</v>
      </c>
      <c r="F6" s="32">
        <f t="shared" si="3"/>
        <v>5</v>
      </c>
      <c r="G6" s="32">
        <f t="shared" si="3"/>
        <v>0</v>
      </c>
      <c r="H6" s="32" t="str">
        <f t="shared" si="3"/>
        <v>和歌山県　湯浅町</v>
      </c>
      <c r="I6" s="32" t="str">
        <f t="shared" si="3"/>
        <v>法非適用</v>
      </c>
      <c r="J6" s="32" t="str">
        <f t="shared" si="3"/>
        <v>下水道事業</v>
      </c>
      <c r="K6" s="32" t="str">
        <f t="shared" si="3"/>
        <v>農業集落排水</v>
      </c>
      <c r="L6" s="32" t="str">
        <f t="shared" si="3"/>
        <v>F3</v>
      </c>
      <c r="M6" s="32" t="str">
        <f t="shared" si="3"/>
        <v>非設置</v>
      </c>
      <c r="N6" s="33" t="str">
        <f t="shared" si="3"/>
        <v>-</v>
      </c>
      <c r="O6" s="33" t="str">
        <f t="shared" si="3"/>
        <v>該当数値なし</v>
      </c>
      <c r="P6" s="33">
        <f t="shared" si="3"/>
        <v>8.1</v>
      </c>
      <c r="Q6" s="33">
        <f t="shared" si="3"/>
        <v>96.62</v>
      </c>
      <c r="R6" s="33">
        <f t="shared" si="3"/>
        <v>3570</v>
      </c>
      <c r="S6" s="33">
        <f t="shared" si="3"/>
        <v>12304</v>
      </c>
      <c r="T6" s="33">
        <f t="shared" si="3"/>
        <v>20.79</v>
      </c>
      <c r="U6" s="33">
        <f t="shared" si="3"/>
        <v>591.82000000000005</v>
      </c>
      <c r="V6" s="33">
        <f t="shared" si="3"/>
        <v>989</v>
      </c>
      <c r="W6" s="33">
        <f t="shared" si="3"/>
        <v>0.24</v>
      </c>
      <c r="X6" s="33">
        <f t="shared" si="3"/>
        <v>4120.83</v>
      </c>
      <c r="Y6" s="34">
        <f>IF(Y7="",NA(),Y7)</f>
        <v>51.3</v>
      </c>
      <c r="Z6" s="34">
        <f t="shared" ref="Z6:AH6" si="4">IF(Z7="",NA(),Z7)</f>
        <v>56.93</v>
      </c>
      <c r="AA6" s="34">
        <f t="shared" si="4"/>
        <v>60.61</v>
      </c>
      <c r="AB6" s="34">
        <f t="shared" si="4"/>
        <v>58.89</v>
      </c>
      <c r="AC6" s="34">
        <f t="shared" si="4"/>
        <v>52.09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1150.8800000000001</v>
      </c>
      <c r="BG6" s="34">
        <f t="shared" ref="BG6:BO6" si="7">IF(BG7="",NA(),BG7)</f>
        <v>971.99</v>
      </c>
      <c r="BH6" s="34">
        <f t="shared" si="7"/>
        <v>803.7</v>
      </c>
      <c r="BI6" s="34">
        <f t="shared" si="7"/>
        <v>704.24</v>
      </c>
      <c r="BJ6" s="33">
        <f t="shared" si="7"/>
        <v>0</v>
      </c>
      <c r="BK6" s="34">
        <f t="shared" si="7"/>
        <v>1117.1099999999999</v>
      </c>
      <c r="BL6" s="34">
        <f t="shared" si="7"/>
        <v>1161.05</v>
      </c>
      <c r="BM6" s="34">
        <f t="shared" si="7"/>
        <v>979.89</v>
      </c>
      <c r="BN6" s="34">
        <f t="shared" si="7"/>
        <v>1051.43</v>
      </c>
      <c r="BO6" s="34">
        <f t="shared" si="7"/>
        <v>982.29</v>
      </c>
      <c r="BP6" s="33" t="str">
        <f>IF(BP7="","",IF(BP7="-","【-】","【"&amp;SUBSTITUTE(TEXT(BP7,"#,##0.00"),"-","△")&amp;"】"))</f>
        <v>【814.89】</v>
      </c>
      <c r="BQ6" s="34">
        <f>IF(BQ7="",NA(),BQ7)</f>
        <v>17.68</v>
      </c>
      <c r="BR6" s="34">
        <f t="shared" ref="BR6:BZ6" si="8">IF(BR7="",NA(),BR7)</f>
        <v>16.739999999999998</v>
      </c>
      <c r="BS6" s="34">
        <f t="shared" si="8"/>
        <v>16.36</v>
      </c>
      <c r="BT6" s="34">
        <f t="shared" si="8"/>
        <v>15.45</v>
      </c>
      <c r="BU6" s="34">
        <f t="shared" si="8"/>
        <v>45.84</v>
      </c>
      <c r="BV6" s="34">
        <f t="shared" si="8"/>
        <v>41.04</v>
      </c>
      <c r="BW6" s="34">
        <f t="shared" si="8"/>
        <v>41.08</v>
      </c>
      <c r="BX6" s="34">
        <f t="shared" si="8"/>
        <v>41.34</v>
      </c>
      <c r="BY6" s="34">
        <f t="shared" si="8"/>
        <v>40.06</v>
      </c>
      <c r="BZ6" s="34">
        <f t="shared" si="8"/>
        <v>41.25</v>
      </c>
      <c r="CA6" s="33" t="str">
        <f>IF(CA7="","",IF(CA7="-","【-】","【"&amp;SUBSTITUTE(TEXT(CA7,"#,##0.00"),"-","△")&amp;"】"))</f>
        <v>【60.64】</v>
      </c>
      <c r="CB6" s="34">
        <f>IF(CB7="",NA(),CB7)</f>
        <v>785.31</v>
      </c>
      <c r="CC6" s="34">
        <f t="shared" ref="CC6:CK6" si="9">IF(CC7="",NA(),CC7)</f>
        <v>828.24</v>
      </c>
      <c r="CD6" s="34">
        <f t="shared" si="9"/>
        <v>872.87</v>
      </c>
      <c r="CE6" s="34">
        <f t="shared" si="9"/>
        <v>934.62</v>
      </c>
      <c r="CF6" s="34">
        <f t="shared" si="9"/>
        <v>322.3</v>
      </c>
      <c r="CG6" s="34">
        <f t="shared" si="9"/>
        <v>357.08</v>
      </c>
      <c r="CH6" s="34">
        <f t="shared" si="9"/>
        <v>378.08</v>
      </c>
      <c r="CI6" s="34">
        <f t="shared" si="9"/>
        <v>357.49</v>
      </c>
      <c r="CJ6" s="34">
        <f t="shared" si="9"/>
        <v>355.22</v>
      </c>
      <c r="CK6" s="34">
        <f t="shared" si="9"/>
        <v>334.48</v>
      </c>
      <c r="CL6" s="33" t="str">
        <f>IF(CL7="","",IF(CL7="-","【-】","【"&amp;SUBSTITUTE(TEXT(CL7,"#,##0.00"),"-","△")&amp;"】"))</f>
        <v>【255.52】</v>
      </c>
      <c r="CM6" s="34">
        <f>IF(CM7="",NA(),CM7)</f>
        <v>32.020000000000003</v>
      </c>
      <c r="CN6" s="34">
        <f t="shared" ref="CN6:CV6" si="10">IF(CN7="",NA(),CN7)</f>
        <v>100</v>
      </c>
      <c r="CO6" s="34">
        <f t="shared" si="10"/>
        <v>100</v>
      </c>
      <c r="CP6" s="34">
        <f t="shared" si="10"/>
        <v>100</v>
      </c>
      <c r="CQ6" s="34">
        <f t="shared" si="10"/>
        <v>100</v>
      </c>
      <c r="CR6" s="34">
        <f t="shared" si="10"/>
        <v>45.95</v>
      </c>
      <c r="CS6" s="34">
        <f t="shared" si="10"/>
        <v>44.69</v>
      </c>
      <c r="CT6" s="34">
        <f t="shared" si="10"/>
        <v>44.69</v>
      </c>
      <c r="CU6" s="34">
        <f t="shared" si="10"/>
        <v>42.84</v>
      </c>
      <c r="CV6" s="34">
        <f t="shared" si="10"/>
        <v>40.93</v>
      </c>
      <c r="CW6" s="33" t="str">
        <f>IF(CW7="","",IF(CW7="-","【-】","【"&amp;SUBSTITUTE(TEXT(CW7,"#,##0.00"),"-","△")&amp;"】"))</f>
        <v>【52.49】</v>
      </c>
      <c r="CX6" s="34">
        <f>IF(CX7="",NA(),CX7)</f>
        <v>43.13</v>
      </c>
      <c r="CY6" s="34">
        <f t="shared" ref="CY6:DG6" si="11">IF(CY7="",NA(),CY7)</f>
        <v>45.36</v>
      </c>
      <c r="CZ6" s="34">
        <f t="shared" si="11"/>
        <v>46.5</v>
      </c>
      <c r="DA6" s="34">
        <f t="shared" si="11"/>
        <v>47.1</v>
      </c>
      <c r="DB6" s="34">
        <f t="shared" si="11"/>
        <v>46.21</v>
      </c>
      <c r="DC6" s="34">
        <f t="shared" si="11"/>
        <v>71.97</v>
      </c>
      <c r="DD6" s="34">
        <f t="shared" si="11"/>
        <v>70.59</v>
      </c>
      <c r="DE6" s="34">
        <f t="shared" si="11"/>
        <v>69.67</v>
      </c>
      <c r="DF6" s="34">
        <f t="shared" si="11"/>
        <v>66.3</v>
      </c>
      <c r="DG6" s="34">
        <f t="shared" si="11"/>
        <v>62.73</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3">
        <f t="shared" si="14"/>
        <v>0</v>
      </c>
      <c r="EO6" s="33" t="str">
        <f>IF(EO7="","",IF(EO7="-","【-】","【"&amp;SUBSTITUTE(TEXT(EO7,"#,##0.00"),"-","△")&amp;"】"))</f>
        <v>【0.11】</v>
      </c>
    </row>
    <row r="7" spans="1:145" s="35" customFormat="1" x14ac:dyDescent="0.15">
      <c r="A7" s="27"/>
      <c r="B7" s="36">
        <v>2017</v>
      </c>
      <c r="C7" s="36">
        <v>303615</v>
      </c>
      <c r="D7" s="36">
        <v>47</v>
      </c>
      <c r="E7" s="36">
        <v>17</v>
      </c>
      <c r="F7" s="36">
        <v>5</v>
      </c>
      <c r="G7" s="36">
        <v>0</v>
      </c>
      <c r="H7" s="36" t="s">
        <v>110</v>
      </c>
      <c r="I7" s="36" t="s">
        <v>111</v>
      </c>
      <c r="J7" s="36" t="s">
        <v>112</v>
      </c>
      <c r="K7" s="36" t="s">
        <v>113</v>
      </c>
      <c r="L7" s="36" t="s">
        <v>114</v>
      </c>
      <c r="M7" s="36" t="s">
        <v>115</v>
      </c>
      <c r="N7" s="37" t="s">
        <v>116</v>
      </c>
      <c r="O7" s="37" t="s">
        <v>117</v>
      </c>
      <c r="P7" s="37">
        <v>8.1</v>
      </c>
      <c r="Q7" s="37">
        <v>96.62</v>
      </c>
      <c r="R7" s="37">
        <v>3570</v>
      </c>
      <c r="S7" s="37">
        <v>12304</v>
      </c>
      <c r="T7" s="37">
        <v>20.79</v>
      </c>
      <c r="U7" s="37">
        <v>591.82000000000005</v>
      </c>
      <c r="V7" s="37">
        <v>989</v>
      </c>
      <c r="W7" s="37">
        <v>0.24</v>
      </c>
      <c r="X7" s="37">
        <v>4120.83</v>
      </c>
      <c r="Y7" s="37">
        <v>51.3</v>
      </c>
      <c r="Z7" s="37">
        <v>56.93</v>
      </c>
      <c r="AA7" s="37">
        <v>60.61</v>
      </c>
      <c r="AB7" s="37">
        <v>58.89</v>
      </c>
      <c r="AC7" s="37">
        <v>52.09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1150.8800000000001</v>
      </c>
      <c r="BG7" s="37">
        <v>971.99</v>
      </c>
      <c r="BH7" s="37">
        <v>803.7</v>
      </c>
      <c r="BI7" s="37">
        <v>704.24</v>
      </c>
      <c r="BJ7" s="37">
        <v>0</v>
      </c>
      <c r="BK7" s="37">
        <v>1117.1099999999999</v>
      </c>
      <c r="BL7" s="37">
        <v>1161.05</v>
      </c>
      <c r="BM7" s="37">
        <v>979.89</v>
      </c>
      <c r="BN7" s="37">
        <v>1051.43</v>
      </c>
      <c r="BO7" s="37">
        <v>982.29</v>
      </c>
      <c r="BP7" s="37">
        <v>814.89</v>
      </c>
      <c r="BQ7" s="37">
        <v>17.68</v>
      </c>
      <c r="BR7" s="37">
        <v>16.739999999999998</v>
      </c>
      <c r="BS7" s="37">
        <v>16.36</v>
      </c>
      <c r="BT7" s="37">
        <v>15.45</v>
      </c>
      <c r="BU7" s="37">
        <v>45.84</v>
      </c>
      <c r="BV7" s="37">
        <v>41.04</v>
      </c>
      <c r="BW7" s="37">
        <v>41.08</v>
      </c>
      <c r="BX7" s="37">
        <v>41.34</v>
      </c>
      <c r="BY7" s="37">
        <v>40.06</v>
      </c>
      <c r="BZ7" s="37">
        <v>41.25</v>
      </c>
      <c r="CA7" s="37">
        <v>60.64</v>
      </c>
      <c r="CB7" s="37">
        <v>785.31</v>
      </c>
      <c r="CC7" s="37">
        <v>828.24</v>
      </c>
      <c r="CD7" s="37">
        <v>872.87</v>
      </c>
      <c r="CE7" s="37">
        <v>934.62</v>
      </c>
      <c r="CF7" s="37">
        <v>322.3</v>
      </c>
      <c r="CG7" s="37">
        <v>357.08</v>
      </c>
      <c r="CH7" s="37">
        <v>378.08</v>
      </c>
      <c r="CI7" s="37">
        <v>357.49</v>
      </c>
      <c r="CJ7" s="37">
        <v>355.22</v>
      </c>
      <c r="CK7" s="37">
        <v>334.48</v>
      </c>
      <c r="CL7" s="37">
        <v>255.52</v>
      </c>
      <c r="CM7" s="37">
        <v>32.020000000000003</v>
      </c>
      <c r="CN7" s="37">
        <v>100</v>
      </c>
      <c r="CO7" s="37">
        <v>100</v>
      </c>
      <c r="CP7" s="37">
        <v>100</v>
      </c>
      <c r="CQ7" s="37">
        <v>100</v>
      </c>
      <c r="CR7" s="37">
        <v>45.95</v>
      </c>
      <c r="CS7" s="37">
        <v>44.69</v>
      </c>
      <c r="CT7" s="37">
        <v>44.69</v>
      </c>
      <c r="CU7" s="37">
        <v>42.84</v>
      </c>
      <c r="CV7" s="37">
        <v>40.93</v>
      </c>
      <c r="CW7" s="37">
        <v>52.49</v>
      </c>
      <c r="CX7" s="37">
        <v>43.13</v>
      </c>
      <c r="CY7" s="37">
        <v>45.36</v>
      </c>
      <c r="CZ7" s="37">
        <v>46.5</v>
      </c>
      <c r="DA7" s="37">
        <v>47.1</v>
      </c>
      <c r="DB7" s="37">
        <v>46.21</v>
      </c>
      <c r="DC7" s="37">
        <v>71.97</v>
      </c>
      <c r="DD7" s="37">
        <v>70.59</v>
      </c>
      <c r="DE7" s="37">
        <v>69.67</v>
      </c>
      <c r="DF7" s="37">
        <v>66.3</v>
      </c>
      <c r="DG7" s="37">
        <v>62.73</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6029</cp:lastModifiedBy>
  <cp:lastPrinted>2019-02-22T01:56:33Z</cp:lastPrinted>
  <dcterms:created xsi:type="dcterms:W3CDTF">2018-12-03T09:27:18Z</dcterms:created>
  <dcterms:modified xsi:type="dcterms:W3CDTF">2019-02-22T02:00:21Z</dcterms:modified>
  <cp:category/>
</cp:coreProperties>
</file>