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omw8m9wjOylwgx/Xd+XMRppNUawAih6ZggsDFw1PifVnZ0gasuJduGqtepDMis7yesgLdGMOw2tYTTq055JiQ==" workbookSaltValue="YPgLAUTYgQR9sg5WGiHrBA=="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Z30" i="4" l="1"/>
  <c r="BK76" i="4"/>
  <c r="LH51" i="4"/>
  <c r="IE76" i="4"/>
  <c r="BZ51" i="4"/>
  <c r="LT76" i="4"/>
  <c r="GQ51" i="4"/>
  <c r="LH30" i="4"/>
  <c r="GQ30" i="4"/>
  <c r="BG30" i="4"/>
  <c r="LE76" i="4"/>
  <c r="KO30" i="4"/>
  <c r="BG51" i="4"/>
  <c r="FX30" i="4"/>
  <c r="AV76" i="4"/>
  <c r="KO51" i="4"/>
  <c r="FX51" i="4"/>
  <c r="HP76" i="4"/>
  <c r="KP76" i="4"/>
  <c r="HA76" i="4"/>
  <c r="AN51" i="4"/>
  <c r="FE30" i="4"/>
  <c r="JV51" i="4"/>
  <c r="AN30" i="4"/>
  <c r="FE51" i="4"/>
  <c r="AG76" i="4"/>
  <c r="JV30" i="4"/>
  <c r="KA76" i="4"/>
  <c r="EL51" i="4"/>
  <c r="JC30" i="4"/>
  <c r="R76" i="4"/>
  <c r="GL76" i="4"/>
  <c r="U51" i="4"/>
  <c r="EL30" i="4"/>
  <c r="U30" i="4"/>
  <c r="JC51"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<sst xmlns="http://schemas.openxmlformats.org/spreadsheetml/2006/main" count="287" uniqueCount="146">
  <si>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</si>
  <si>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</si>
  <si>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</si>
  <si>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</si>
  <si>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</si>
  <si>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</si>
  <si>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</si>
  <si>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</si>
  <si>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</si>
  <si>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</si>
  <si>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</si>
  <si>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</si>
  <si>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</si>
  <si>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</si>
  <si>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</si>
  <si>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</si>
  <si>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</si>
  <si>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</si>
  <si>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</si>
  <si>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</si>
  <si>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</si>
  <si>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</si>
  <si>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</si>
  <si>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</si>
  <si>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</si>
  <si>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</si>
  <si>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</si>
  <si>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</si>
  <si>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</si>
  <si>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</si>
  <si>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</si>
  <si>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</si>
  <si>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</si>
  <si>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</si>
  <si>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</si>
  <si>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</si>
  <si>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</si>
  <si>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</si>
  <si>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</si>
  <si>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</si>
  <si>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</si>
  <si>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</si>
  <si>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</si>
  <si>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</si>
  <si>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</si>
  <si>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</si>
  <si>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</si>
  <si>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</si>
  <si>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</si>
  <si>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</si>
  <si>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</si>
  <si>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</si>
  <si>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</si>
  <si>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</si>
  <si>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</si>
  <si>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</si>
  <si>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</si>
  <si>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</si>
  <si>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</si>
  <si>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</si>
  <si>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</si>
  <si>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</si>
  <si>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</si>
  <si>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</si>
  <si>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</si>
  <si>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</si>
  <si>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</si>
  <si>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</si>
  <si>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</si>
  <si>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</si>
  <si>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</si>
  <si>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</si>
  <si>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</si>
  <si>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</si>
  <si>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</si>
  <si>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</si>
  <si>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</si>
  <si>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</si>
  <si>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</si>
  <si>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</si>
  <si>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</si>
  <si>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</si>
  <si>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</si>
  <si>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</si>
  <si>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</si>
  <si>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</si>
  <si>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</si>
  <si>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</si>
  <si>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</si>
  <si>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</si>
  <si>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</si>
  <si>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</si>
  <si>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</si>
  <si>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</si>
  <si>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</si>
  <si>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</si>
  <si>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</si>
  <si>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</si>
  <si>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</si>
  <si>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</si>
  <si>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</si>
  <si>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</si>
  <si>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</si>
  <si>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</si>
  <si>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</si>
  <si>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</si>
  <si>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</si>
  <si>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</si>
  <si>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</si>
  <si>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</si>
  <si>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</si>
  <si>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</si>
  <si>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</si>
  <si>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</si>
  <si>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</si>
  <si>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</si>
  <si>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</si>
  <si>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</si>
  <si>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</si>
  <si>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</si>
  <si>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</si>
  <si>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</si>
  <si>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</si>
  <si>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</si>
  <si>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湯浅町</t>
  </si>
  <si>
    <t>湯浅町営駅前駐車場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</si>
  <si>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</si>
  <si>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</si>
  <si>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</si>
  <si>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</si>
  <si>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</si>
  <si>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</si>
  <si>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</si>
  <si>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</si>
  <si>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</si>
  <si>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</si>
  <si>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</si>
  <si>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</si>
  <si>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</si>
  <si>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</si>
  <si>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</si>
  <si>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</si>
  <si>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駐車場管理システムの設置後10年以上が経過し、今年度は発券機や清算機の故障も多発した。
ほとんどが軽微な故障だったため、それほど修繕費もかからなかったが、今後、機器の入換え等の抜本的な対策の検討をしていかなければならない。</t>
    <rPh sb="0" eb="2">
      <t>チュウシャ</t>
    </rPh>
    <rPh sb="2" eb="3">
      <t>ジョウ</t>
    </rPh>
    <rPh sb="3" eb="5">
      <t>カンリ</t>
    </rPh>
    <rPh sb="10" eb="12">
      <t>セッチ</t>
    </rPh>
    <rPh sb="12" eb="13">
      <t>ゴ</t>
    </rPh>
    <rPh sb="15" eb="16">
      <t>ネン</t>
    </rPh>
    <rPh sb="16" eb="18">
      <t>イジョウ</t>
    </rPh>
    <rPh sb="19" eb="21">
      <t>ケイカ</t>
    </rPh>
    <rPh sb="23" eb="26">
      <t>コンネンド</t>
    </rPh>
    <rPh sb="27" eb="30">
      <t>ハッケンキ</t>
    </rPh>
    <rPh sb="31" eb="33">
      <t>セイサン</t>
    </rPh>
    <rPh sb="33" eb="34">
      <t>キ</t>
    </rPh>
    <rPh sb="35" eb="37">
      <t>コショウ</t>
    </rPh>
    <rPh sb="38" eb="40">
      <t>タハツ</t>
    </rPh>
    <rPh sb="49" eb="51">
      <t>ケイビ</t>
    </rPh>
    <rPh sb="52" eb="54">
      <t>コショウ</t>
    </rPh>
    <rPh sb="64" eb="66">
      <t>シュウゼン</t>
    </rPh>
    <rPh sb="66" eb="67">
      <t>ヒ</t>
    </rPh>
    <rPh sb="77" eb="79">
      <t>コンゴ</t>
    </rPh>
    <rPh sb="80" eb="82">
      <t>キキ</t>
    </rPh>
    <rPh sb="83" eb="85">
      <t>イレカ</t>
    </rPh>
    <rPh sb="86" eb="87">
      <t>トウ</t>
    </rPh>
    <rPh sb="88" eb="91">
      <t>バッポンテキ</t>
    </rPh>
    <rPh sb="92" eb="94">
      <t>タイサク</t>
    </rPh>
    <rPh sb="95" eb="97">
      <t>ケントウ</t>
    </rPh>
    <phoneticPr fontId="5"/>
  </si>
  <si>
    <t>稼働率は、類似施設の平均値と比較して1/3程度となっており、収容可能台数過多の状態である。
将来的には、駐車場スペースの削減や一部他用途への変換等の検討が必要である。</t>
    <rPh sb="0" eb="2">
      <t>カドウ</t>
    </rPh>
    <rPh sb="2" eb="3">
      <t>リツ</t>
    </rPh>
    <rPh sb="5" eb="7">
      <t>ルイジ</t>
    </rPh>
    <rPh sb="7" eb="9">
      <t>シセツ</t>
    </rPh>
    <rPh sb="10" eb="13">
      <t>ヘイキンチ</t>
    </rPh>
    <rPh sb="14" eb="16">
      <t>ヒカク</t>
    </rPh>
    <rPh sb="21" eb="23">
      <t>テイド</t>
    </rPh>
    <rPh sb="30" eb="32">
      <t>シュウヨウ</t>
    </rPh>
    <rPh sb="32" eb="34">
      <t>カノウ</t>
    </rPh>
    <rPh sb="34" eb="36">
      <t>ダイスウ</t>
    </rPh>
    <rPh sb="36" eb="38">
      <t>カタ</t>
    </rPh>
    <rPh sb="39" eb="41">
      <t>ジョウタイ</t>
    </rPh>
    <rPh sb="46" eb="49">
      <t>ショウライテキ</t>
    </rPh>
    <rPh sb="52" eb="54">
      <t>チュウシャ</t>
    </rPh>
    <rPh sb="54" eb="55">
      <t>ジョウ</t>
    </rPh>
    <rPh sb="60" eb="62">
      <t>サクゲン</t>
    </rPh>
    <rPh sb="63" eb="65">
      <t>イチブ</t>
    </rPh>
    <rPh sb="65" eb="66">
      <t>タ</t>
    </rPh>
    <rPh sb="66" eb="68">
      <t>ヨウト</t>
    </rPh>
    <rPh sb="70" eb="72">
      <t>ヘンカン</t>
    </rPh>
    <rPh sb="72" eb="73">
      <t>トウ</t>
    </rPh>
    <rPh sb="74" eb="76">
      <t>ケントウ</t>
    </rPh>
    <rPh sb="77" eb="79">
      <t>ヒツヨウ</t>
    </rPh>
    <phoneticPr fontId="5"/>
  </si>
  <si>
    <t>役場庁舎移転に伴い、駅前駐車場の売上等が2年連続で減少していましたが、ポスター掲示やホームページ等での駅前駐車場の広報により、今年度は前年度比で増収増益となった。
営業費用はここ数年間ほぼ横ばいで推移しており、これ以上の削減は見込めないため、利用者数の増加を図り収益を改善するべく、更なる駐車場利用の啓発を行っていく必要がある。</t>
    <rPh sb="0" eb="2">
      <t>ヤクバ</t>
    </rPh>
    <rPh sb="2" eb="4">
      <t>チョウシャ</t>
    </rPh>
    <rPh sb="4" eb="6">
      <t>イテン</t>
    </rPh>
    <rPh sb="7" eb="8">
      <t>トモナ</t>
    </rPh>
    <rPh sb="10" eb="12">
      <t>エキマエ</t>
    </rPh>
    <rPh sb="12" eb="14">
      <t>チュウシャ</t>
    </rPh>
    <rPh sb="14" eb="15">
      <t>ジョウ</t>
    </rPh>
    <rPh sb="16" eb="17">
      <t>バイ</t>
    </rPh>
    <rPh sb="17" eb="18">
      <t>ジョウ</t>
    </rPh>
    <rPh sb="18" eb="19">
      <t>トウ</t>
    </rPh>
    <rPh sb="21" eb="22">
      <t>ネン</t>
    </rPh>
    <rPh sb="22" eb="24">
      <t>レンゾク</t>
    </rPh>
    <rPh sb="25" eb="27">
      <t>ゲンショウ</t>
    </rPh>
    <rPh sb="39" eb="41">
      <t>ケイジ</t>
    </rPh>
    <rPh sb="48" eb="49">
      <t>トウ</t>
    </rPh>
    <rPh sb="51" eb="53">
      <t>エキマエ</t>
    </rPh>
    <rPh sb="53" eb="55">
      <t>チュウシャ</t>
    </rPh>
    <rPh sb="55" eb="56">
      <t>ジョウ</t>
    </rPh>
    <rPh sb="57" eb="59">
      <t>コウホウ</t>
    </rPh>
    <rPh sb="63" eb="66">
      <t>コンネンド</t>
    </rPh>
    <rPh sb="67" eb="71">
      <t>ゼンネンドヒ</t>
    </rPh>
    <rPh sb="72" eb="74">
      <t>ゾウシュウ</t>
    </rPh>
    <rPh sb="74" eb="76">
      <t>ゾウエキ</t>
    </rPh>
    <rPh sb="82" eb="84">
      <t>エイギョウ</t>
    </rPh>
    <rPh sb="84" eb="86">
      <t>ヒヨウ</t>
    </rPh>
    <rPh sb="89" eb="91">
      <t>スウネン</t>
    </rPh>
    <rPh sb="91" eb="92">
      <t>カン</t>
    </rPh>
    <rPh sb="94" eb="95">
      <t>ヨコ</t>
    </rPh>
    <rPh sb="98" eb="100">
      <t>スイイ</t>
    </rPh>
    <rPh sb="107" eb="109">
      <t>イジョウ</t>
    </rPh>
    <rPh sb="110" eb="112">
      <t>サクゲン</t>
    </rPh>
    <rPh sb="113" eb="115">
      <t>ミコ</t>
    </rPh>
    <rPh sb="121" eb="124">
      <t>リヨウシャ</t>
    </rPh>
    <rPh sb="124" eb="125">
      <t>スウ</t>
    </rPh>
    <rPh sb="126" eb="128">
      <t>ゾウカ</t>
    </rPh>
    <rPh sb="129" eb="130">
      <t>ハカ</t>
    </rPh>
    <rPh sb="131" eb="133">
      <t>シュウエキ</t>
    </rPh>
    <rPh sb="134" eb="136">
      <t>カイゼン</t>
    </rPh>
    <rPh sb="141" eb="142">
      <t>サラ</t>
    </rPh>
    <rPh sb="144" eb="146">
      <t>チュウシャ</t>
    </rPh>
    <rPh sb="146" eb="147">
      <t>ジョウ</t>
    </rPh>
    <rPh sb="147" eb="149">
      <t>リヨウ</t>
    </rPh>
    <rPh sb="150" eb="152">
      <t>ケイハツ</t>
    </rPh>
    <rPh sb="153" eb="154">
      <t>オコナ</t>
    </rPh>
    <rPh sb="158" eb="160">
      <t>ヒツヨウ</t>
    </rPh>
    <phoneticPr fontId="5"/>
  </si>
  <si>
    <t>今年度は、月極、一時預かり共に売上が微増となった。
今後も収益が大きく改善する可能性は低く、機器の老朽化も進んでいるため、営業費用を大きく削減することも難しいが、駅前という立地の良さをアピールし、利用者の増加を図っていく。</t>
    <rPh sb="0" eb="3">
      <t>コンネンド</t>
    </rPh>
    <rPh sb="5" eb="7">
      <t>ツキギメ</t>
    </rPh>
    <rPh sb="8" eb="10">
      <t>イチジ</t>
    </rPh>
    <rPh sb="10" eb="11">
      <t>アズ</t>
    </rPh>
    <rPh sb="13" eb="14">
      <t>トモ</t>
    </rPh>
    <rPh sb="15" eb="17">
      <t>ウリアゲ</t>
    </rPh>
    <rPh sb="18" eb="20">
      <t>ビゾウ</t>
    </rPh>
    <rPh sb="26" eb="28">
      <t>コンゴ</t>
    </rPh>
    <rPh sb="29" eb="31">
      <t>シュウエキ</t>
    </rPh>
    <rPh sb="32" eb="33">
      <t>オオ</t>
    </rPh>
    <rPh sb="35" eb="37">
      <t>カイゼン</t>
    </rPh>
    <rPh sb="39" eb="42">
      <t>カノウセイ</t>
    </rPh>
    <rPh sb="43" eb="44">
      <t>ヒク</t>
    </rPh>
    <rPh sb="46" eb="48">
      <t>キキ</t>
    </rPh>
    <rPh sb="49" eb="52">
      <t>ロウキュウカ</t>
    </rPh>
    <rPh sb="53" eb="54">
      <t>スス</t>
    </rPh>
    <rPh sb="61" eb="63">
      <t>エイギョウ</t>
    </rPh>
    <rPh sb="63" eb="65">
      <t>ヒヨウ</t>
    </rPh>
    <rPh sb="66" eb="67">
      <t>オオ</t>
    </rPh>
    <rPh sb="69" eb="71">
      <t>サクゲン</t>
    </rPh>
    <rPh sb="76" eb="77">
      <t>ムズカ</t>
    </rPh>
    <rPh sb="81" eb="83">
      <t>エキマエ</t>
    </rPh>
    <rPh sb="86" eb="88">
      <t>リッチ</t>
    </rPh>
    <rPh sb="89" eb="90">
      <t>ヨ</t>
    </rPh>
    <rPh sb="98" eb="101">
      <t>リヨウシャ</t>
    </rPh>
    <rPh sb="102" eb="104">
      <t>ゾウカ</t>
    </rPh>
    <rPh sb="105" eb="10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</si>
</sst>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383.8</c:v>
                </c:pt>
                <c:pt idx="1">
                  <c:v>367.4</c:v>
                </c:pt>
                <c:pt idx="2">
                  <c:v>285.8</c:v>
                </c:pt>
                <c:pt idx="3">
                  <c:v>250.5</c:v>
                </c:pt>
                <c:pt idx="4">
                  <c:v>260.60000000000002</c:v>
                </c:pt>
              </c:numCache>
            </c:numRef>
          </c:val>
          <c:extLst xmlns:c16r2="http://schemas.microsoft.com/office/drawing/2015/06/chart">
            <c:ext xmlns:c16="http://schemas.microsoft.com/office/drawing/2014/chart" uri="{C3380CC4-5D6E-409C-BE32-E72D297353CC}">
              <c16:uniqueId val="{00000000-CDBA-4447-80E1-805DC21D0C51}"/>
            </c:ext>
          </c:extLst>
        </c:ser>
        <c:dLbls>
          <c:showLegendKey val="0"/>
          <c:showVal val="0"/>
          <c:showCatName val="0"/>
          <c:showSerName val="0"/>
          <c:showPercent val="0"/>
          <c:showBubbleSize val="0"/>
        </c:dLbls>
        <c:gapWidth val="150"/>
        <c:axId val="186779904"/>
        <c:axId val="1871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DBA-4447-80E1-805DC21D0C51}"/>
            </c:ext>
          </c:extLst>
        </c:ser>
        <c:dLbls>
          <c:showLegendKey val="0"/>
          <c:showVal val="0"/>
          <c:showCatName val="0"/>
          <c:showSerName val="0"/>
          <c:showPercent val="0"/>
          <c:showBubbleSize val="0"/>
        </c:dLbls>
        <c:marker val="1"/>
        <c:smooth val="0"/>
        <c:axId val="186779904"/>
        <c:axId val="187179392"/>
      </c:lineChart>
      <c:dateAx>
        <c:axId val="186779904"/>
        <c:scaling>
          <c:orientation val="minMax"/>
        </c:scaling>
        <c:delete val="1"/>
        <c:axPos val="b"/>
        <c:numFmt formatCode="ge" sourceLinked="1"/>
        <c:majorTickMark val="none"/>
        <c:minorTickMark val="none"/>
        <c:tickLblPos val="none"/>
        <c:crossAx val="187179392"/>
        <c:crosses val="autoZero"/>
        <c:auto val="1"/>
        <c:lblOffset val="100"/>
        <c:baseTimeUnit val="years"/>
      </c:dateAx>
      <c:valAx>
        <c:axId val="18717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7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F2-48D9-B0C9-EACCDDF0C695}"/>
            </c:ext>
          </c:extLst>
        </c:ser>
        <c:dLbls>
          <c:showLegendKey val="0"/>
          <c:showVal val="0"/>
          <c:showCatName val="0"/>
          <c:showSerName val="0"/>
          <c:showPercent val="0"/>
          <c:showBubbleSize val="0"/>
        </c:dLbls>
        <c:gapWidth val="150"/>
        <c:axId val="187930880"/>
        <c:axId val="1879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B3F2-48D9-B0C9-EACCDDF0C695}"/>
            </c:ext>
          </c:extLst>
        </c:ser>
        <c:dLbls>
          <c:showLegendKey val="0"/>
          <c:showVal val="0"/>
          <c:showCatName val="0"/>
          <c:showSerName val="0"/>
          <c:showPercent val="0"/>
          <c:showBubbleSize val="0"/>
        </c:dLbls>
        <c:marker val="1"/>
        <c:smooth val="0"/>
        <c:axId val="187930880"/>
        <c:axId val="187933056"/>
      </c:lineChart>
      <c:dateAx>
        <c:axId val="187930880"/>
        <c:scaling>
          <c:orientation val="minMax"/>
        </c:scaling>
        <c:delete val="1"/>
        <c:axPos val="b"/>
        <c:numFmt formatCode="ge" sourceLinked="1"/>
        <c:majorTickMark val="none"/>
        <c:minorTickMark val="none"/>
        <c:tickLblPos val="none"/>
        <c:crossAx val="187933056"/>
        <c:crosses val="autoZero"/>
        <c:auto val="1"/>
        <c:lblOffset val="100"/>
        <c:baseTimeUnit val="years"/>
      </c:dateAx>
      <c:valAx>
        <c:axId val="18793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3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280-417E-B501-C86A25BC173B}"/>
            </c:ext>
          </c:extLst>
        </c:ser>
        <c:dLbls>
          <c:showLegendKey val="0"/>
          <c:showVal val="0"/>
          <c:showCatName val="0"/>
          <c:showSerName val="0"/>
          <c:showPercent val="0"/>
          <c:showBubbleSize val="0"/>
        </c:dLbls>
        <c:gapWidth val="150"/>
        <c:axId val="188229504"/>
        <c:axId val="188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280-417E-B501-C86A25BC173B}"/>
            </c:ext>
          </c:extLst>
        </c:ser>
        <c:dLbls>
          <c:showLegendKey val="0"/>
          <c:showVal val="0"/>
          <c:showCatName val="0"/>
          <c:showSerName val="0"/>
          <c:showPercent val="0"/>
          <c:showBubbleSize val="0"/>
        </c:dLbls>
        <c:marker val="1"/>
        <c:smooth val="0"/>
        <c:axId val="188229504"/>
        <c:axId val="188235776"/>
      </c:lineChart>
      <c:dateAx>
        <c:axId val="188229504"/>
        <c:scaling>
          <c:orientation val="minMax"/>
        </c:scaling>
        <c:delete val="1"/>
        <c:axPos val="b"/>
        <c:numFmt formatCode="ge" sourceLinked="1"/>
        <c:majorTickMark val="none"/>
        <c:minorTickMark val="none"/>
        <c:tickLblPos val="none"/>
        <c:crossAx val="188235776"/>
        <c:crosses val="autoZero"/>
        <c:auto val="1"/>
        <c:lblOffset val="100"/>
        <c:baseTimeUnit val="years"/>
      </c:dateAx>
      <c:valAx>
        <c:axId val="18823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865-4DCC-92E2-A66830A434EF}"/>
            </c:ext>
          </c:extLst>
        </c:ser>
        <c:dLbls>
          <c:showLegendKey val="0"/>
          <c:showVal val="0"/>
          <c:showCatName val="0"/>
          <c:showSerName val="0"/>
          <c:showPercent val="0"/>
          <c:showBubbleSize val="0"/>
        </c:dLbls>
        <c:gapWidth val="150"/>
        <c:axId val="188298752"/>
        <c:axId val="188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865-4DCC-92E2-A66830A434EF}"/>
            </c:ext>
          </c:extLst>
        </c:ser>
        <c:dLbls>
          <c:showLegendKey val="0"/>
          <c:showVal val="0"/>
          <c:showCatName val="0"/>
          <c:showSerName val="0"/>
          <c:showPercent val="0"/>
          <c:showBubbleSize val="0"/>
        </c:dLbls>
        <c:marker val="1"/>
        <c:smooth val="0"/>
        <c:axId val="188298752"/>
        <c:axId val="188300672"/>
      </c:lineChart>
      <c:dateAx>
        <c:axId val="188298752"/>
        <c:scaling>
          <c:orientation val="minMax"/>
        </c:scaling>
        <c:delete val="1"/>
        <c:axPos val="b"/>
        <c:numFmt formatCode="ge" sourceLinked="1"/>
        <c:majorTickMark val="none"/>
        <c:minorTickMark val="none"/>
        <c:tickLblPos val="none"/>
        <c:crossAx val="188300672"/>
        <c:crosses val="autoZero"/>
        <c:auto val="1"/>
        <c:lblOffset val="100"/>
        <c:baseTimeUnit val="years"/>
      </c:dateAx>
      <c:valAx>
        <c:axId val="18830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96-4AB7-AE9E-A0E7F27DC7F6}"/>
            </c:ext>
          </c:extLst>
        </c:ser>
        <c:dLbls>
          <c:showLegendKey val="0"/>
          <c:showVal val="0"/>
          <c:showCatName val="0"/>
          <c:showSerName val="0"/>
          <c:showPercent val="0"/>
          <c:showBubbleSize val="0"/>
        </c:dLbls>
        <c:gapWidth val="150"/>
        <c:axId val="188324480"/>
        <c:axId val="188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E296-4AB7-AE9E-A0E7F27DC7F6}"/>
            </c:ext>
          </c:extLst>
        </c:ser>
        <c:dLbls>
          <c:showLegendKey val="0"/>
          <c:showVal val="0"/>
          <c:showCatName val="0"/>
          <c:showSerName val="0"/>
          <c:showPercent val="0"/>
          <c:showBubbleSize val="0"/>
        </c:dLbls>
        <c:marker val="1"/>
        <c:smooth val="0"/>
        <c:axId val="188324480"/>
        <c:axId val="188338944"/>
      </c:lineChart>
      <c:dateAx>
        <c:axId val="188324480"/>
        <c:scaling>
          <c:orientation val="minMax"/>
        </c:scaling>
        <c:delete val="1"/>
        <c:axPos val="b"/>
        <c:numFmt formatCode="ge" sourceLinked="1"/>
        <c:majorTickMark val="none"/>
        <c:minorTickMark val="none"/>
        <c:tickLblPos val="none"/>
        <c:crossAx val="188338944"/>
        <c:crosses val="autoZero"/>
        <c:auto val="1"/>
        <c:lblOffset val="100"/>
        <c:baseTimeUnit val="years"/>
      </c:dateAx>
      <c:valAx>
        <c:axId val="18833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3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DE-442F-BB97-0D366431C688}"/>
            </c:ext>
          </c:extLst>
        </c:ser>
        <c:dLbls>
          <c:showLegendKey val="0"/>
          <c:showVal val="0"/>
          <c:showCatName val="0"/>
          <c:showSerName val="0"/>
          <c:showPercent val="0"/>
          <c:showBubbleSize val="0"/>
        </c:dLbls>
        <c:gapWidth val="150"/>
        <c:axId val="188373632"/>
        <c:axId val="1883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EFDE-442F-BB97-0D366431C688}"/>
            </c:ext>
          </c:extLst>
        </c:ser>
        <c:dLbls>
          <c:showLegendKey val="0"/>
          <c:showVal val="0"/>
          <c:showCatName val="0"/>
          <c:showSerName val="0"/>
          <c:showPercent val="0"/>
          <c:showBubbleSize val="0"/>
        </c:dLbls>
        <c:marker val="1"/>
        <c:smooth val="0"/>
        <c:axId val="188373632"/>
        <c:axId val="188375808"/>
      </c:lineChart>
      <c:dateAx>
        <c:axId val="188373632"/>
        <c:scaling>
          <c:orientation val="minMax"/>
        </c:scaling>
        <c:delete val="1"/>
        <c:axPos val="b"/>
        <c:numFmt formatCode="ge" sourceLinked="1"/>
        <c:majorTickMark val="none"/>
        <c:minorTickMark val="none"/>
        <c:tickLblPos val="none"/>
        <c:crossAx val="188375808"/>
        <c:crosses val="autoZero"/>
        <c:auto val="1"/>
        <c:lblOffset val="100"/>
        <c:baseTimeUnit val="years"/>
      </c:dateAx>
      <c:valAx>
        <c:axId val="18837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3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102.2</c:v>
                </c:pt>
                <c:pt idx="1">
                  <c:v>92.1</c:v>
                </c:pt>
                <c:pt idx="2">
                  <c:v>83.1</c:v>
                </c:pt>
                <c:pt idx="3">
                  <c:v>79.8</c:v>
                </c:pt>
                <c:pt idx="4">
                  <c:v>82</c:v>
                </c:pt>
              </c:numCache>
            </c:numRef>
          </c:val>
          <c:extLst xmlns:c16r2="http://schemas.microsoft.com/office/drawing/2015/06/chart">
            <c:ext xmlns:c16="http://schemas.microsoft.com/office/drawing/2014/chart" uri="{C3380CC4-5D6E-409C-BE32-E72D297353CC}">
              <c16:uniqueId val="{00000000-5C22-445E-80E8-E7CC27E98822}"/>
            </c:ext>
          </c:extLst>
        </c:ser>
        <c:dLbls>
          <c:showLegendKey val="0"/>
          <c:showVal val="0"/>
          <c:showCatName val="0"/>
          <c:showSerName val="0"/>
          <c:showPercent val="0"/>
          <c:showBubbleSize val="0"/>
        </c:dLbls>
        <c:gapWidth val="150"/>
        <c:axId val="188560128"/>
        <c:axId val="1885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C22-445E-80E8-E7CC27E98822}"/>
            </c:ext>
          </c:extLst>
        </c:ser>
        <c:dLbls>
          <c:showLegendKey val="0"/>
          <c:showVal val="0"/>
          <c:showCatName val="0"/>
          <c:showSerName val="0"/>
          <c:showPercent val="0"/>
          <c:showBubbleSize val="0"/>
        </c:dLbls>
        <c:marker val="1"/>
        <c:smooth val="0"/>
        <c:axId val="188560128"/>
        <c:axId val="188562048"/>
      </c:lineChart>
      <c:dateAx>
        <c:axId val="188560128"/>
        <c:scaling>
          <c:orientation val="minMax"/>
        </c:scaling>
        <c:delete val="1"/>
        <c:axPos val="b"/>
        <c:numFmt formatCode="ge" sourceLinked="1"/>
        <c:majorTickMark val="none"/>
        <c:minorTickMark val="none"/>
        <c:tickLblPos val="none"/>
        <c:crossAx val="188562048"/>
        <c:crosses val="autoZero"/>
        <c:auto val="1"/>
        <c:lblOffset val="100"/>
        <c:baseTimeUnit val="years"/>
      </c:dateAx>
      <c:valAx>
        <c:axId val="18856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5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73.900000000000006</c:v>
                </c:pt>
                <c:pt idx="1">
                  <c:v>72.8</c:v>
                </c:pt>
                <c:pt idx="2">
                  <c:v>65</c:v>
                </c:pt>
                <c:pt idx="3">
                  <c:v>60.1</c:v>
                </c:pt>
                <c:pt idx="4">
                  <c:v>61.6</c:v>
                </c:pt>
              </c:numCache>
            </c:numRef>
          </c:val>
          <c:extLst xmlns:c16r2="http://schemas.microsoft.com/office/drawing/2015/06/chart">
            <c:ext xmlns:c16="http://schemas.microsoft.com/office/drawing/2014/chart" uri="{C3380CC4-5D6E-409C-BE32-E72D297353CC}">
              <c16:uniqueId val="{00000000-2838-4274-BBB8-B923E6361A62}"/>
            </c:ext>
          </c:extLst>
        </c:ser>
        <c:dLbls>
          <c:showLegendKey val="0"/>
          <c:showVal val="0"/>
          <c:showCatName val="0"/>
          <c:showSerName val="0"/>
          <c:showPercent val="0"/>
          <c:showBubbleSize val="0"/>
        </c:dLbls>
        <c:gapWidth val="150"/>
        <c:axId val="188604416"/>
        <c:axId val="1886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838-4274-BBB8-B923E6361A62}"/>
            </c:ext>
          </c:extLst>
        </c:ser>
        <c:dLbls>
          <c:showLegendKey val="0"/>
          <c:showVal val="0"/>
          <c:showCatName val="0"/>
          <c:showSerName val="0"/>
          <c:showPercent val="0"/>
          <c:showBubbleSize val="0"/>
        </c:dLbls>
        <c:marker val="1"/>
        <c:smooth val="0"/>
        <c:axId val="188604416"/>
        <c:axId val="188606336"/>
      </c:lineChart>
      <c:dateAx>
        <c:axId val="188604416"/>
        <c:scaling>
          <c:orientation val="minMax"/>
        </c:scaling>
        <c:delete val="1"/>
        <c:axPos val="b"/>
        <c:numFmt formatCode="ge" sourceLinked="1"/>
        <c:majorTickMark val="none"/>
        <c:minorTickMark val="none"/>
        <c:tickLblPos val="none"/>
        <c:crossAx val="188606336"/>
        <c:crosses val="autoZero"/>
        <c:auto val="1"/>
        <c:lblOffset val="100"/>
        <c:baseTimeUnit val="years"/>
      </c:dateAx>
      <c:valAx>
        <c:axId val="18860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60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6856</c:v>
                </c:pt>
                <c:pt idx="1">
                  <c:v>6377</c:v>
                </c:pt>
                <c:pt idx="2">
                  <c:v>4826</c:v>
                </c:pt>
                <c:pt idx="3">
                  <c:v>3876</c:v>
                </c:pt>
                <c:pt idx="4">
                  <c:v>4014</c:v>
                </c:pt>
              </c:numCache>
            </c:numRef>
          </c:val>
          <c:extLst xmlns:c16r2="http://schemas.microsoft.com/office/drawing/2015/06/chart">
            <c:ext xmlns:c16="http://schemas.microsoft.com/office/drawing/2014/chart" uri="{C3380CC4-5D6E-409C-BE32-E72D297353CC}">
              <c16:uniqueId val="{00000000-B568-402C-85F1-7070C5C74B21}"/>
            </c:ext>
          </c:extLst>
        </c:ser>
        <c:dLbls>
          <c:showLegendKey val="0"/>
          <c:showVal val="0"/>
          <c:showCatName val="0"/>
          <c:showSerName val="0"/>
          <c:showPercent val="0"/>
          <c:showBubbleSize val="0"/>
        </c:dLbls>
        <c:gapWidth val="150"/>
        <c:axId val="188644736"/>
        <c:axId val="1886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568-402C-85F1-7070C5C74B21}"/>
            </c:ext>
          </c:extLst>
        </c:ser>
        <c:dLbls>
          <c:showLegendKey val="0"/>
          <c:showVal val="0"/>
          <c:showCatName val="0"/>
          <c:showSerName val="0"/>
          <c:showPercent val="0"/>
          <c:showBubbleSize val="0"/>
        </c:dLbls>
        <c:marker val="1"/>
        <c:smooth val="0"/>
        <c:axId val="188644736"/>
        <c:axId val="188651008"/>
      </c:lineChart>
      <c:dateAx>
        <c:axId val="188644736"/>
        <c:scaling>
          <c:orientation val="minMax"/>
        </c:scaling>
        <c:delete val="1"/>
        <c:axPos val="b"/>
        <c:numFmt formatCode="ge" sourceLinked="1"/>
        <c:majorTickMark val="none"/>
        <c:minorTickMark val="none"/>
        <c:tickLblPos val="none"/>
        <c:crossAx val="188651008"/>
        <c:crosses val="autoZero"/>
        <c:auto val="1"/>
        <c:lblOffset val="100"/>
        <c:baseTimeUnit val="years"/>
      </c:dateAx>
      <c:valAx>
        <c:axId val="18865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64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ND6" sqref="ND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和歌山県湯浅町　湯浅町営駅前駐車場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2014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89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383.8</v>
      </c>
      <c r="V31" s="110"/>
      <c r="W31" s="110"/>
      <c r="X31" s="110"/>
      <c r="Y31" s="110"/>
      <c r="Z31" s="110"/>
      <c r="AA31" s="110"/>
      <c r="AB31" s="110"/>
      <c r="AC31" s="110"/>
      <c r="AD31" s="110"/>
      <c r="AE31" s="110"/>
      <c r="AF31" s="110"/>
      <c r="AG31" s="110"/>
      <c r="AH31" s="110"/>
      <c r="AI31" s="110"/>
      <c r="AJ31" s="110"/>
      <c r="AK31" s="110"/>
      <c r="AL31" s="110"/>
      <c r="AM31" s="110"/>
      <c r="AN31" s="110">
        <f>データ!Z7</f>
        <v>367.4</v>
      </c>
      <c r="AO31" s="110"/>
      <c r="AP31" s="110"/>
      <c r="AQ31" s="110"/>
      <c r="AR31" s="110"/>
      <c r="AS31" s="110"/>
      <c r="AT31" s="110"/>
      <c r="AU31" s="110"/>
      <c r="AV31" s="110"/>
      <c r="AW31" s="110"/>
      <c r="AX31" s="110"/>
      <c r="AY31" s="110"/>
      <c r="AZ31" s="110"/>
      <c r="BA31" s="110"/>
      <c r="BB31" s="110"/>
      <c r="BC31" s="110"/>
      <c r="BD31" s="110"/>
      <c r="BE31" s="110"/>
      <c r="BF31" s="110"/>
      <c r="BG31" s="110">
        <f>データ!AA7</f>
        <v>285.8</v>
      </c>
      <c r="BH31" s="110"/>
      <c r="BI31" s="110"/>
      <c r="BJ31" s="110"/>
      <c r="BK31" s="110"/>
      <c r="BL31" s="110"/>
      <c r="BM31" s="110"/>
      <c r="BN31" s="110"/>
      <c r="BO31" s="110"/>
      <c r="BP31" s="110"/>
      <c r="BQ31" s="110"/>
      <c r="BR31" s="110"/>
      <c r="BS31" s="110"/>
      <c r="BT31" s="110"/>
      <c r="BU31" s="110"/>
      <c r="BV31" s="110"/>
      <c r="BW31" s="110"/>
      <c r="BX31" s="110"/>
      <c r="BY31" s="110"/>
      <c r="BZ31" s="110">
        <f>データ!AB7</f>
        <v>250.5</v>
      </c>
      <c r="CA31" s="110"/>
      <c r="CB31" s="110"/>
      <c r="CC31" s="110"/>
      <c r="CD31" s="110"/>
      <c r="CE31" s="110"/>
      <c r="CF31" s="110"/>
      <c r="CG31" s="110"/>
      <c r="CH31" s="110"/>
      <c r="CI31" s="110"/>
      <c r="CJ31" s="110"/>
      <c r="CK31" s="110"/>
      <c r="CL31" s="110"/>
      <c r="CM31" s="110"/>
      <c r="CN31" s="110"/>
      <c r="CO31" s="110"/>
      <c r="CP31" s="110"/>
      <c r="CQ31" s="110"/>
      <c r="CR31" s="110"/>
      <c r="CS31" s="110">
        <f>データ!AC7</f>
        <v>260.60000000000002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102.2</v>
      </c>
      <c r="JD31" s="81"/>
      <c r="JE31" s="81"/>
      <c r="JF31" s="81"/>
      <c r="JG31" s="81"/>
      <c r="JH31" s="81"/>
      <c r="JI31" s="81"/>
      <c r="JJ31" s="81"/>
      <c r="JK31" s="81"/>
      <c r="JL31" s="81"/>
      <c r="JM31" s="81"/>
      <c r="JN31" s="81"/>
      <c r="JO31" s="81"/>
      <c r="JP31" s="81"/>
      <c r="JQ31" s="81"/>
      <c r="JR31" s="81"/>
      <c r="JS31" s="81"/>
      <c r="JT31" s="81"/>
      <c r="JU31" s="82"/>
      <c r="JV31" s="80">
        <f>データ!DL7</f>
        <v>92.1</v>
      </c>
      <c r="JW31" s="81"/>
      <c r="JX31" s="81"/>
      <c r="JY31" s="81"/>
      <c r="JZ31" s="81"/>
      <c r="KA31" s="81"/>
      <c r="KB31" s="81"/>
      <c r="KC31" s="81"/>
      <c r="KD31" s="81"/>
      <c r="KE31" s="81"/>
      <c r="KF31" s="81"/>
      <c r="KG31" s="81"/>
      <c r="KH31" s="81"/>
      <c r="KI31" s="81"/>
      <c r="KJ31" s="81"/>
      <c r="KK31" s="81"/>
      <c r="KL31" s="81"/>
      <c r="KM31" s="81"/>
      <c r="KN31" s="82"/>
      <c r="KO31" s="80">
        <f>データ!DM7</f>
        <v>83.1</v>
      </c>
      <c r="KP31" s="81"/>
      <c r="KQ31" s="81"/>
      <c r="KR31" s="81"/>
      <c r="KS31" s="81"/>
      <c r="KT31" s="81"/>
      <c r="KU31" s="81"/>
      <c r="KV31" s="81"/>
      <c r="KW31" s="81"/>
      <c r="KX31" s="81"/>
      <c r="KY31" s="81"/>
      <c r="KZ31" s="81"/>
      <c r="LA31" s="81"/>
      <c r="LB31" s="81"/>
      <c r="LC31" s="81"/>
      <c r="LD31" s="81"/>
      <c r="LE31" s="81"/>
      <c r="LF31" s="81"/>
      <c r="LG31" s="82"/>
      <c r="LH31" s="80">
        <f>データ!DN7</f>
        <v>79.8</v>
      </c>
      <c r="LI31" s="81"/>
      <c r="LJ31" s="81"/>
      <c r="LK31" s="81"/>
      <c r="LL31" s="81"/>
      <c r="LM31" s="81"/>
      <c r="LN31" s="81"/>
      <c r="LO31" s="81"/>
      <c r="LP31" s="81"/>
      <c r="LQ31" s="81"/>
      <c r="LR31" s="81"/>
      <c r="LS31" s="81"/>
      <c r="LT31" s="81"/>
      <c r="LU31" s="81"/>
      <c r="LV31" s="81"/>
      <c r="LW31" s="81"/>
      <c r="LX31" s="81"/>
      <c r="LY31" s="81"/>
      <c r="LZ31" s="82"/>
      <c r="MA31" s="80">
        <f>データ!DO7</f>
        <v>82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72.8</v>
      </c>
      <c r="FF52" s="110"/>
      <c r="FG52" s="110"/>
      <c r="FH52" s="110"/>
      <c r="FI52" s="110"/>
      <c r="FJ52" s="110"/>
      <c r="FK52" s="110"/>
      <c r="FL52" s="110"/>
      <c r="FM52" s="110"/>
      <c r="FN52" s="110"/>
      <c r="FO52" s="110"/>
      <c r="FP52" s="110"/>
      <c r="FQ52" s="110"/>
      <c r="FR52" s="110"/>
      <c r="FS52" s="110"/>
      <c r="FT52" s="110"/>
      <c r="FU52" s="110"/>
      <c r="FV52" s="110"/>
      <c r="FW52" s="110"/>
      <c r="FX52" s="110">
        <f>データ!BH7</f>
        <v>65</v>
      </c>
      <c r="FY52" s="110"/>
      <c r="FZ52" s="110"/>
      <c r="GA52" s="110"/>
      <c r="GB52" s="110"/>
      <c r="GC52" s="110"/>
      <c r="GD52" s="110"/>
      <c r="GE52" s="110"/>
      <c r="GF52" s="110"/>
      <c r="GG52" s="110"/>
      <c r="GH52" s="110"/>
      <c r="GI52" s="110"/>
      <c r="GJ52" s="110"/>
      <c r="GK52" s="110"/>
      <c r="GL52" s="110"/>
      <c r="GM52" s="110"/>
      <c r="GN52" s="110"/>
      <c r="GO52" s="110"/>
      <c r="GP52" s="110"/>
      <c r="GQ52" s="110">
        <f>データ!BI7</f>
        <v>60.1</v>
      </c>
      <c r="GR52" s="110"/>
      <c r="GS52" s="110"/>
      <c r="GT52" s="110"/>
      <c r="GU52" s="110"/>
      <c r="GV52" s="110"/>
      <c r="GW52" s="110"/>
      <c r="GX52" s="110"/>
      <c r="GY52" s="110"/>
      <c r="GZ52" s="110"/>
      <c r="HA52" s="110"/>
      <c r="HB52" s="110"/>
      <c r="HC52" s="110"/>
      <c r="HD52" s="110"/>
      <c r="HE52" s="110"/>
      <c r="HF52" s="110"/>
      <c r="HG52" s="110"/>
      <c r="HH52" s="110"/>
      <c r="HI52" s="110"/>
      <c r="HJ52" s="110">
        <f>データ!BJ7</f>
        <v>61.6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6856</v>
      </c>
      <c r="JD52" s="109"/>
      <c r="JE52" s="109"/>
      <c r="JF52" s="109"/>
      <c r="JG52" s="109"/>
      <c r="JH52" s="109"/>
      <c r="JI52" s="109"/>
      <c r="JJ52" s="109"/>
      <c r="JK52" s="109"/>
      <c r="JL52" s="109"/>
      <c r="JM52" s="109"/>
      <c r="JN52" s="109"/>
      <c r="JO52" s="109"/>
      <c r="JP52" s="109"/>
      <c r="JQ52" s="109"/>
      <c r="JR52" s="109"/>
      <c r="JS52" s="109"/>
      <c r="JT52" s="109"/>
      <c r="JU52" s="109"/>
      <c r="JV52" s="109">
        <f>データ!BR7</f>
        <v>6377</v>
      </c>
      <c r="JW52" s="109"/>
      <c r="JX52" s="109"/>
      <c r="JY52" s="109"/>
      <c r="JZ52" s="109"/>
      <c r="KA52" s="109"/>
      <c r="KB52" s="109"/>
      <c r="KC52" s="109"/>
      <c r="KD52" s="109"/>
      <c r="KE52" s="109"/>
      <c r="KF52" s="109"/>
      <c r="KG52" s="109"/>
      <c r="KH52" s="109"/>
      <c r="KI52" s="109"/>
      <c r="KJ52" s="109"/>
      <c r="KK52" s="109"/>
      <c r="KL52" s="109"/>
      <c r="KM52" s="109"/>
      <c r="KN52" s="109"/>
      <c r="KO52" s="109">
        <f>データ!BS7</f>
        <v>4826</v>
      </c>
      <c r="KP52" s="109"/>
      <c r="KQ52" s="109"/>
      <c r="KR52" s="109"/>
      <c r="KS52" s="109"/>
      <c r="KT52" s="109"/>
      <c r="KU52" s="109"/>
      <c r="KV52" s="109"/>
      <c r="KW52" s="109"/>
      <c r="KX52" s="109"/>
      <c r="KY52" s="109"/>
      <c r="KZ52" s="109"/>
      <c r="LA52" s="109"/>
      <c r="LB52" s="109"/>
      <c r="LC52" s="109"/>
      <c r="LD52" s="109"/>
      <c r="LE52" s="109"/>
      <c r="LF52" s="109"/>
      <c r="LG52" s="109"/>
      <c r="LH52" s="109">
        <f>データ!BT7</f>
        <v>3876</v>
      </c>
      <c r="LI52" s="109"/>
      <c r="LJ52" s="109"/>
      <c r="LK52" s="109"/>
      <c r="LL52" s="109"/>
      <c r="LM52" s="109"/>
      <c r="LN52" s="109"/>
      <c r="LO52" s="109"/>
      <c r="LP52" s="109"/>
      <c r="LQ52" s="109"/>
      <c r="LR52" s="109"/>
      <c r="LS52" s="109"/>
      <c r="LT52" s="109"/>
      <c r="LU52" s="109"/>
      <c r="LV52" s="109"/>
      <c r="LW52" s="109"/>
      <c r="LX52" s="109"/>
      <c r="LY52" s="109"/>
      <c r="LZ52" s="109"/>
      <c r="MA52" s="109">
        <f>データ!BU7</f>
        <v>4014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20768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A1tbuMm4cAiSMu7a6oofgtCEz/r5AQ5RhO/cCWrUb9rVrodrUC/ogyH1AXthaNxUo1UpYFE+Ho/Ss+pdQpHMQ==" saltValue="s1ULwvPYggghbIaw1OQ3D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108</v>
      </c>
      <c r="AO5" s="59" t="s">
        <v>102</v>
      </c>
      <c r="AP5" s="59" t="s">
        <v>103</v>
      </c>
      <c r="AQ5" s="59" t="s">
        <v>104</v>
      </c>
      <c r="AR5" s="59" t="s">
        <v>105</v>
      </c>
      <c r="AS5" s="59" t="s">
        <v>106</v>
      </c>
      <c r="AT5" s="59" t="s">
        <v>107</v>
      </c>
      <c r="AU5" s="59" t="s">
        <v>97</v>
      </c>
      <c r="AV5" s="59" t="s">
        <v>109</v>
      </c>
      <c r="AW5" s="59" t="s">
        <v>110</v>
      </c>
      <c r="AX5" s="59" t="s">
        <v>111</v>
      </c>
      <c r="AY5" s="59" t="s">
        <v>101</v>
      </c>
      <c r="AZ5" s="59" t="s">
        <v>102</v>
      </c>
      <c r="BA5" s="59" t="s">
        <v>103</v>
      </c>
      <c r="BB5" s="59" t="s">
        <v>104</v>
      </c>
      <c r="BC5" s="59" t="s">
        <v>105</v>
      </c>
      <c r="BD5" s="59" t="s">
        <v>106</v>
      </c>
      <c r="BE5" s="59" t="s">
        <v>107</v>
      </c>
      <c r="BF5" s="59" t="s">
        <v>112</v>
      </c>
      <c r="BG5" s="59" t="s">
        <v>109</v>
      </c>
      <c r="BH5" s="59" t="s">
        <v>113</v>
      </c>
      <c r="BI5" s="59" t="s">
        <v>111</v>
      </c>
      <c r="BJ5" s="59" t="s">
        <v>108</v>
      </c>
      <c r="BK5" s="59" t="s">
        <v>102</v>
      </c>
      <c r="BL5" s="59" t="s">
        <v>103</v>
      </c>
      <c r="BM5" s="59" t="s">
        <v>104</v>
      </c>
      <c r="BN5" s="59" t="s">
        <v>105</v>
      </c>
      <c r="BO5" s="59" t="s">
        <v>106</v>
      </c>
      <c r="BP5" s="59" t="s">
        <v>107</v>
      </c>
      <c r="BQ5" s="59" t="s">
        <v>112</v>
      </c>
      <c r="BR5" s="59" t="s">
        <v>98</v>
      </c>
      <c r="BS5" s="59" t="s">
        <v>110</v>
      </c>
      <c r="BT5" s="59" t="s">
        <v>114</v>
      </c>
      <c r="BU5" s="59" t="s">
        <v>115</v>
      </c>
      <c r="BV5" s="59" t="s">
        <v>102</v>
      </c>
      <c r="BW5" s="59" t="s">
        <v>103</v>
      </c>
      <c r="BX5" s="59" t="s">
        <v>104</v>
      </c>
      <c r="BY5" s="59" t="s">
        <v>105</v>
      </c>
      <c r="BZ5" s="59" t="s">
        <v>106</v>
      </c>
      <c r="CA5" s="59" t="s">
        <v>107</v>
      </c>
      <c r="CB5" s="59" t="s">
        <v>97</v>
      </c>
      <c r="CC5" s="59" t="s">
        <v>116</v>
      </c>
      <c r="CD5" s="59" t="s">
        <v>99</v>
      </c>
      <c r="CE5" s="59" t="s">
        <v>111</v>
      </c>
      <c r="CF5" s="59" t="s">
        <v>117</v>
      </c>
      <c r="CG5" s="59" t="s">
        <v>102</v>
      </c>
      <c r="CH5" s="59" t="s">
        <v>103</v>
      </c>
      <c r="CI5" s="59" t="s">
        <v>104</v>
      </c>
      <c r="CJ5" s="59" t="s">
        <v>105</v>
      </c>
      <c r="CK5" s="59" t="s">
        <v>106</v>
      </c>
      <c r="CL5" s="59" t="s">
        <v>107</v>
      </c>
      <c r="CM5" s="151"/>
      <c r="CN5" s="151"/>
      <c r="CO5" s="59" t="s">
        <v>97</v>
      </c>
      <c r="CP5" s="59" t="s">
        <v>109</v>
      </c>
      <c r="CQ5" s="59" t="s">
        <v>113</v>
      </c>
      <c r="CR5" s="59" t="s">
        <v>100</v>
      </c>
      <c r="CS5" s="59" t="s">
        <v>108</v>
      </c>
      <c r="CT5" s="59" t="s">
        <v>102</v>
      </c>
      <c r="CU5" s="59" t="s">
        <v>103</v>
      </c>
      <c r="CV5" s="59" t="s">
        <v>104</v>
      </c>
      <c r="CW5" s="59" t="s">
        <v>105</v>
      </c>
      <c r="CX5" s="59" t="s">
        <v>106</v>
      </c>
      <c r="CY5" s="59" t="s">
        <v>107</v>
      </c>
      <c r="CZ5" s="59" t="s">
        <v>97</v>
      </c>
      <c r="DA5" s="59" t="s">
        <v>118</v>
      </c>
      <c r="DB5" s="59" t="s">
        <v>110</v>
      </c>
      <c r="DC5" s="59" t="s">
        <v>100</v>
      </c>
      <c r="DD5" s="59" t="s">
        <v>108</v>
      </c>
      <c r="DE5" s="59" t="s">
        <v>102</v>
      </c>
      <c r="DF5" s="59" t="s">
        <v>103</v>
      </c>
      <c r="DG5" s="59" t="s">
        <v>104</v>
      </c>
      <c r="DH5" s="59" t="s">
        <v>105</v>
      </c>
      <c r="DI5" s="59" t="s">
        <v>106</v>
      </c>
      <c r="DJ5" s="59" t="s">
        <v>44</v>
      </c>
      <c r="DK5" s="59" t="s">
        <v>97</v>
      </c>
      <c r="DL5" s="59" t="s">
        <v>116</v>
      </c>
      <c r="DM5" s="59" t="s">
        <v>99</v>
      </c>
      <c r="DN5" s="59" t="s">
        <v>100</v>
      </c>
      <c r="DO5" s="59" t="s">
        <v>115</v>
      </c>
      <c r="DP5" s="59" t="s">
        <v>102</v>
      </c>
      <c r="DQ5" s="59" t="s">
        <v>103</v>
      </c>
      <c r="DR5" s="59" t="s">
        <v>104</v>
      </c>
      <c r="DS5" s="59" t="s">
        <v>105</v>
      </c>
      <c r="DT5" s="59" t="s">
        <v>106</v>
      </c>
      <c r="DU5" s="59" t="s">
        <v>107</v>
      </c>
    </row>
    <row r="6" spans="1:125" s="66" customFormat="1" x14ac:dyDescent="0.15">
      <c r="A6" s="49" t="s">
        <v>119</v>
      </c>
      <c r="B6" s="60">
        <f>B8</f>
        <v>2017</v>
      </c>
      <c r="C6" s="60">
        <f t="shared" ref="C6:X6" si="1">C8</f>
        <v>303615</v>
      </c>
      <c r="D6" s="60">
        <f t="shared" si="1"/>
        <v>47</v>
      </c>
      <c r="E6" s="60">
        <f t="shared" si="1"/>
        <v>14</v>
      </c>
      <c r="F6" s="60">
        <f t="shared" si="1"/>
        <v>0</v>
      </c>
      <c r="G6" s="60">
        <f t="shared" si="1"/>
        <v>1</v>
      </c>
      <c r="H6" s="60" t="str">
        <f>SUBSTITUTE(H8,"　","")</f>
        <v>和歌山県湯浅町</v>
      </c>
      <c r="I6" s="60" t="str">
        <f t="shared" si="1"/>
        <v>湯浅町営駅前駐車場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駅</v>
      </c>
      <c r="T6" s="62" t="str">
        <f t="shared" si="1"/>
        <v>無</v>
      </c>
      <c r="U6" s="63">
        <f t="shared" si="1"/>
        <v>2014</v>
      </c>
      <c r="V6" s="63">
        <f t="shared" si="1"/>
        <v>89</v>
      </c>
      <c r="W6" s="63">
        <f t="shared" si="1"/>
        <v>100</v>
      </c>
      <c r="X6" s="62" t="str">
        <f t="shared" si="1"/>
        <v>導入なし</v>
      </c>
      <c r="Y6" s="64">
        <f>IF(Y8="-",NA(),Y8)</f>
        <v>383.8</v>
      </c>
      <c r="Z6" s="64">
        <f t="shared" ref="Z6:AH6" si="2">IF(Z8="-",NA(),Z8)</f>
        <v>367.4</v>
      </c>
      <c r="AA6" s="64">
        <f t="shared" si="2"/>
        <v>285.8</v>
      </c>
      <c r="AB6" s="64">
        <f t="shared" si="2"/>
        <v>250.5</v>
      </c>
      <c r="AC6" s="64">
        <f t="shared" si="2"/>
        <v>260.60000000000002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73.900000000000006</v>
      </c>
      <c r="BG6" s="64">
        <f t="shared" ref="BG6:BO6" si="5">IF(BG8="-",NA(),BG8)</f>
        <v>72.8</v>
      </c>
      <c r="BH6" s="64">
        <f t="shared" si="5"/>
        <v>65</v>
      </c>
      <c r="BI6" s="64">
        <f t="shared" si="5"/>
        <v>60.1</v>
      </c>
      <c r="BJ6" s="64">
        <f t="shared" si="5"/>
        <v>61.6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6856</v>
      </c>
      <c r="BR6" s="65">
        <f t="shared" ref="BR6:BZ6" si="6">IF(BR8="-",NA(),BR8)</f>
        <v>6377</v>
      </c>
      <c r="BS6" s="65">
        <f t="shared" si="6"/>
        <v>4826</v>
      </c>
      <c r="BT6" s="65">
        <f t="shared" si="6"/>
        <v>3876</v>
      </c>
      <c r="BU6" s="65">
        <f t="shared" si="6"/>
        <v>4014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20768</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102.2</v>
      </c>
      <c r="DL6" s="64">
        <f t="shared" ref="DL6:DT6" si="9">IF(DL8="-",NA(),DL8)</f>
        <v>92.1</v>
      </c>
      <c r="DM6" s="64">
        <f t="shared" si="9"/>
        <v>83.1</v>
      </c>
      <c r="DN6" s="64">
        <f t="shared" si="9"/>
        <v>79.8</v>
      </c>
      <c r="DO6" s="64">
        <f t="shared" si="9"/>
        <v>82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303615</v>
      </c>
      <c r="D7" s="60">
        <f t="shared" si="10"/>
        <v>47</v>
      </c>
      <c r="E7" s="60">
        <f t="shared" si="10"/>
        <v>14</v>
      </c>
      <c r="F7" s="60">
        <f t="shared" si="10"/>
        <v>0</v>
      </c>
      <c r="G7" s="60">
        <f t="shared" si="10"/>
        <v>1</v>
      </c>
      <c r="H7" s="60" t="str">
        <f t="shared" si="10"/>
        <v>和歌山県　湯浅町</v>
      </c>
      <c r="I7" s="60" t="str">
        <f t="shared" si="10"/>
        <v>湯浅町営駅前駐車場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駅</v>
      </c>
      <c r="T7" s="62" t="str">
        <f t="shared" si="10"/>
        <v>無</v>
      </c>
      <c r="U7" s="63">
        <f t="shared" si="10"/>
        <v>2014</v>
      </c>
      <c r="V7" s="63">
        <f t="shared" si="10"/>
        <v>89</v>
      </c>
      <c r="W7" s="63">
        <f t="shared" si="10"/>
        <v>100</v>
      </c>
      <c r="X7" s="62" t="str">
        <f t="shared" si="10"/>
        <v>導入なし</v>
      </c>
      <c r="Y7" s="64">
        <f>Y8</f>
        <v>383.8</v>
      </c>
      <c r="Z7" s="64">
        <f t="shared" ref="Z7:AH7" si="11">Z8</f>
        <v>367.4</v>
      </c>
      <c r="AA7" s="64">
        <f t="shared" si="11"/>
        <v>285.8</v>
      </c>
      <c r="AB7" s="64">
        <f t="shared" si="11"/>
        <v>250.5</v>
      </c>
      <c r="AC7" s="64">
        <f t="shared" si="11"/>
        <v>260.60000000000002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73.900000000000006</v>
      </c>
      <c r="BG7" s="64">
        <f t="shared" ref="BG7:BO7" si="14">BG8</f>
        <v>72.8</v>
      </c>
      <c r="BH7" s="64">
        <f t="shared" si="14"/>
        <v>65</v>
      </c>
      <c r="BI7" s="64">
        <f t="shared" si="14"/>
        <v>60.1</v>
      </c>
      <c r="BJ7" s="64">
        <f t="shared" si="14"/>
        <v>61.6</v>
      </c>
      <c r="BK7" s="64">
        <f t="shared" si="14"/>
        <v>37.6</v>
      </c>
      <c r="BL7" s="64">
        <f t="shared" si="14"/>
        <v>40.700000000000003</v>
      </c>
      <c r="BM7" s="64">
        <f t="shared" si="14"/>
        <v>38.200000000000003</v>
      </c>
      <c r="BN7" s="64">
        <f t="shared" si="14"/>
        <v>34.6</v>
      </c>
      <c r="BO7" s="64">
        <f t="shared" si="14"/>
        <v>37.6</v>
      </c>
      <c r="BP7" s="61"/>
      <c r="BQ7" s="65">
        <f>BQ8</f>
        <v>6856</v>
      </c>
      <c r="BR7" s="65">
        <f t="shared" ref="BR7:BZ7" si="15">BR8</f>
        <v>6377</v>
      </c>
      <c r="BS7" s="65">
        <f t="shared" si="15"/>
        <v>4826</v>
      </c>
      <c r="BT7" s="65">
        <f t="shared" si="15"/>
        <v>3876</v>
      </c>
      <c r="BU7" s="65">
        <f t="shared" si="15"/>
        <v>4014</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120</v>
      </c>
      <c r="CL7" s="61"/>
      <c r="CM7" s="63">
        <f>CM8</f>
        <v>20768</v>
      </c>
      <c r="CN7" s="63">
        <f>CN8</f>
        <v>0</v>
      </c>
      <c r="CO7" s="64" t="s">
        <v>123</v>
      </c>
      <c r="CP7" s="64" t="s">
        <v>123</v>
      </c>
      <c r="CQ7" s="64" t="s">
        <v>123</v>
      </c>
      <c r="CR7" s="64" t="s">
        <v>123</v>
      </c>
      <c r="CS7" s="64" t="s">
        <v>123</v>
      </c>
      <c r="CT7" s="64" t="s">
        <v>123</v>
      </c>
      <c r="CU7" s="64" t="s">
        <v>123</v>
      </c>
      <c r="CV7" s="64" t="s">
        <v>123</v>
      </c>
      <c r="CW7" s="64" t="s">
        <v>123</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102.2</v>
      </c>
      <c r="DL7" s="64">
        <f t="shared" ref="DL7:DT7" si="17">DL8</f>
        <v>92.1</v>
      </c>
      <c r="DM7" s="64">
        <f t="shared" si="17"/>
        <v>83.1</v>
      </c>
      <c r="DN7" s="64">
        <f t="shared" si="17"/>
        <v>79.8</v>
      </c>
      <c r="DO7" s="64">
        <f t="shared" si="17"/>
        <v>82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303615</v>
      </c>
      <c r="D8" s="67">
        <v>47</v>
      </c>
      <c r="E8" s="67">
        <v>14</v>
      </c>
      <c r="F8" s="67">
        <v>0</v>
      </c>
      <c r="G8" s="67">
        <v>1</v>
      </c>
      <c r="H8" s="67" t="s">
        <v>124</v>
      </c>
      <c r="I8" s="67" t="s">
        <v>125</v>
      </c>
      <c r="J8" s="67" t="s">
        <v>126</v>
      </c>
      <c r="K8" s="67" t="s">
        <v>127</v>
      </c>
      <c r="L8" s="67" t="s">
        <v>128</v>
      </c>
      <c r="M8" s="67" t="s">
        <v>129</v>
      </c>
      <c r="N8" s="67" t="s">
        <v>130</v>
      </c>
      <c r="O8" s="68" t="s">
        <v>131</v>
      </c>
      <c r="P8" s="69" t="s">
        <v>132</v>
      </c>
      <c r="Q8" s="69" t="s">
        <v>133</v>
      </c>
      <c r="R8" s="70">
        <v>33</v>
      </c>
      <c r="S8" s="69" t="s">
        <v>134</v>
      </c>
      <c r="T8" s="69" t="s">
        <v>135</v>
      </c>
      <c r="U8" s="70">
        <v>2014</v>
      </c>
      <c r="V8" s="70">
        <v>89</v>
      </c>
      <c r="W8" s="70">
        <v>100</v>
      </c>
      <c r="X8" s="69" t="s">
        <v>136</v>
      </c>
      <c r="Y8" s="71">
        <v>383.8</v>
      </c>
      <c r="Z8" s="71">
        <v>367.4</v>
      </c>
      <c r="AA8" s="71">
        <v>285.8</v>
      </c>
      <c r="AB8" s="71">
        <v>250.5</v>
      </c>
      <c r="AC8" s="71">
        <v>260.60000000000002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73.900000000000006</v>
      </c>
      <c r="BG8" s="71">
        <v>72.8</v>
      </c>
      <c r="BH8" s="71">
        <v>65</v>
      </c>
      <c r="BI8" s="71">
        <v>60.1</v>
      </c>
      <c r="BJ8" s="71">
        <v>61.6</v>
      </c>
      <c r="BK8" s="71">
        <v>37.6</v>
      </c>
      <c r="BL8" s="71">
        <v>40.700000000000003</v>
      </c>
      <c r="BM8" s="71">
        <v>38.200000000000003</v>
      </c>
      <c r="BN8" s="71">
        <v>34.6</v>
      </c>
      <c r="BO8" s="71">
        <v>37.6</v>
      </c>
      <c r="BP8" s="68">
        <v>26.4</v>
      </c>
      <c r="BQ8" s="72">
        <v>6856</v>
      </c>
      <c r="BR8" s="72">
        <v>6377</v>
      </c>
      <c r="BS8" s="72">
        <v>4826</v>
      </c>
      <c r="BT8" s="73">
        <v>3876</v>
      </c>
      <c r="BU8" s="73">
        <v>4014</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20768</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102.2</v>
      </c>
      <c r="DL8" s="71">
        <v>92.1</v>
      </c>
      <c r="DM8" s="71">
        <v>83.1</v>
      </c>
      <c r="DN8" s="71">
        <v>79.8</v>
      </c>
      <c r="DO8" s="71">
        <v>82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2019-01-15T09:27:25Z</cp:lastPrinted>
  <dcterms:created xsi:type="dcterms:W3CDTF">2018-12-07T10:34:13Z</dcterms:created>
  <dcterms:modified xsi:type="dcterms:W3CDTF">2019-02-22T02:14:09Z</dcterms:modified>
  <cp:category/>
</cp:coreProperties>
</file>