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xvz1oIe6Hey6BMfrSYFDlcfsLoJoTBJMTaN/G9EIiLy3TDtQq+UAgL7ls9lQ5eXd7XMjr2iPGgvztizEMZbg==" workbookSaltValue="ExJj2y+vHhnPnxGfG/V/l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<sst xmlns="http://schemas.openxmlformats.org/spreadsheetml/2006/main" count="232" uniqueCount="120">
  <si>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</si>
  <si>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</si>
  <si>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</si>
  <si>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</si>
  <si>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</si>
  <si>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</si>
  <si>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</si>
  <si>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</si>
  <si>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</si>
  <si>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</si>
  <si>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</si>
  <si>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</si>
  <si>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</si>
  <si>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</si>
  <si>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</si>
  <si>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</si>
  <si>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</si>
  <si>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</si>
  <si>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</si>
  <si>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</si>
  <si>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</si>
  <si>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</si>
  <si>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</si>
  <si>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</si>
  <si>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</si>
  <si>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</si>
  <si>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</si>
  <si>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</si>
  <si>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</si>
  <si>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</si>
  <si>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</si>
  <si>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</si>
  <si>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</si>
  <si>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</si>
  <si>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</si>
  <si>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</si>
  <si>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</si>
  <si>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</si>
  <si>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</si>
  <si>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</si>
  <si>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</si>
  <si>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</si>
  <si>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</si>
  <si>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</si>
  <si>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</si>
  <si>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</si>
  <si>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</si>
  <si>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</si>
  <si>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</si>
  <si>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</si>
  <si>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</si>
  <si>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</si>
  <si>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</si>
  <si>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</si>
  <si>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</si>
  <si>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</si>
  <si>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</si>
  <si>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</si>
  <si>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</si>
  <si>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</si>
  <si>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</si>
  <si>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</si>
  <si>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</si>
  <si>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</si>
  <si>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</si>
  <si>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</si>
  <si>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</si>
  <si>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</si>
  <si>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</si>
  <si>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</si>
  <si>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</si>
  <si>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</si>
  <si>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</si>
  <si>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</si>
  <si>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</si>
  <si>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</si>
  <si>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</si>
  <si>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</si>
  <si>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</si>
  <si>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</si>
  <si>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</si>
  <si>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</si>
  <si>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</si>
  <si>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</si>
  <si>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</si>
  <si>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</si>
  <si>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</si>
  <si>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</si>
  <si>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</si>
  <si>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</si>
  <si>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</si>
  <si>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</si>
  <si>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</si>
  <si>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</si>
  <si>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</si>
  <si>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</si>
  <si>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</si>
  <si>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</si>
  <si>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</si>
  <si>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</si>
  <si>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</si>
  <si>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</si>
  <si>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</si>
  <si>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</si>
  <si>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</si>
  <si>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</si>
  <si>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</si>
  <si>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</si>
  <si>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</si>
  <si>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</si>
  <si>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</si>
  <si>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</si>
  <si>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</si>
  <si>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</si>
  <si>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</si>
  <si>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</si>
  <si>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</si>
  <si>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人口減少の中でも、漏水対策等により経営の効率化を図ることで収益性は上昇傾向にある。企業債への依存度も低く、財政状態にも現時点で特段の問題は抱えていない。
一方で、施設の老朽化の状況には課題がある。特に管路の老朽化が進行しており、今後の更新投資に多額の費用・資金が必要となることは明らかである。現在の安定した経営・給水を継続していくためには、中長期にわたる投資計画に基づき、優先度をつけた無駄のない更新投資を進めていくことが重要である。
</t>
    <rPh sb="0" eb="2">
      <t>ジンコウ</t>
    </rPh>
    <rPh sb="2" eb="4">
      <t>ゲンショウ</t>
    </rPh>
    <rPh sb="5" eb="6">
      <t>ナカ</t>
    </rPh>
    <rPh sb="9" eb="11">
      <t>ロウスイ</t>
    </rPh>
    <rPh sb="11" eb="13">
      <t>タイサク</t>
    </rPh>
    <rPh sb="13" eb="14">
      <t>トウ</t>
    </rPh>
    <rPh sb="17" eb="19">
      <t>ケイエイ</t>
    </rPh>
    <rPh sb="24" eb="25">
      <t>ハカ</t>
    </rPh>
    <rPh sb="29" eb="32">
      <t>シュウエキセイ</t>
    </rPh>
    <rPh sb="33" eb="35">
      <t>ジョウショウ</t>
    </rPh>
    <rPh sb="35" eb="37">
      <t>ケイコウ</t>
    </rPh>
    <rPh sb="41" eb="43">
      <t>キギョウ</t>
    </rPh>
    <rPh sb="43" eb="44">
      <t>サイ</t>
    </rPh>
    <rPh sb="46" eb="49">
      <t>イゾンド</t>
    </rPh>
    <rPh sb="50" eb="51">
      <t>ヒク</t>
    </rPh>
    <rPh sb="53" eb="55">
      <t>ザイセイ</t>
    </rPh>
    <rPh sb="55" eb="57">
      <t>ジョウタイ</t>
    </rPh>
    <rPh sb="59" eb="62">
      <t>ゲンジテン</t>
    </rPh>
    <rPh sb="63" eb="65">
      <t>トクダン</t>
    </rPh>
    <rPh sb="66" eb="68">
      <t>モンダイ</t>
    </rPh>
    <rPh sb="69" eb="70">
      <t>カカ</t>
    </rPh>
    <rPh sb="77" eb="79">
      <t>イッポウ</t>
    </rPh>
    <rPh sb="81" eb="83">
      <t>シセツ</t>
    </rPh>
    <rPh sb="84" eb="87">
      <t>ロウキュウカ</t>
    </rPh>
    <rPh sb="88" eb="90">
      <t>ジョウキョウ</t>
    </rPh>
    <rPh sb="92" eb="94">
      <t>カダイ</t>
    </rPh>
    <rPh sb="98" eb="99">
      <t>トク</t>
    </rPh>
    <rPh sb="100" eb="102">
      <t>カンロ</t>
    </rPh>
    <rPh sb="103" eb="106">
      <t>ロウキュウカ</t>
    </rPh>
    <rPh sb="107" eb="109">
      <t>シンコウ</t>
    </rPh>
    <rPh sb="114" eb="116">
      <t>コンゴ</t>
    </rPh>
    <rPh sb="117" eb="119">
      <t>コウシン</t>
    </rPh>
    <rPh sb="119" eb="121">
      <t>トウシ</t>
    </rPh>
    <rPh sb="122" eb="124">
      <t>タガク</t>
    </rPh>
    <rPh sb="125" eb="127">
      <t>ヒヨウ</t>
    </rPh>
    <rPh sb="128" eb="130">
      <t>シキン</t>
    </rPh>
    <rPh sb="131" eb="133">
      <t>ヒツヨウ</t>
    </rPh>
    <rPh sb="139" eb="140">
      <t>アキ</t>
    </rPh>
    <rPh sb="146" eb="148">
      <t>ゲンザイ</t>
    </rPh>
    <rPh sb="149" eb="151">
      <t>アンテイ</t>
    </rPh>
    <rPh sb="153" eb="155">
      <t>ケイエイ</t>
    </rPh>
    <rPh sb="156" eb="158">
      <t>キュウスイ</t>
    </rPh>
    <rPh sb="159" eb="161">
      <t>ケイゾク</t>
    </rPh>
    <rPh sb="170" eb="173">
      <t>チュウチョウキ</t>
    </rPh>
    <rPh sb="177" eb="179">
      <t>トウシ</t>
    </rPh>
    <rPh sb="179" eb="181">
      <t>ケイカク</t>
    </rPh>
    <rPh sb="182" eb="183">
      <t>モト</t>
    </rPh>
    <rPh sb="186" eb="189">
      <t>ユウセンド</t>
    </rPh>
    <rPh sb="193" eb="195">
      <t>ムダ</t>
    </rPh>
    <rPh sb="198" eb="200">
      <t>コウシン</t>
    </rPh>
    <rPh sb="200" eb="202">
      <t>トウシ</t>
    </rPh>
    <rPh sb="203" eb="204">
      <t>スス</t>
    </rPh>
    <rPh sb="211" eb="213">
      <t>ジュウヨウ</t>
    </rPh>
    <phoneticPr fontId="4"/>
  </si>
  <si>
    <t>①経常収支比率、⑤料金回収率ともに100％以上で推移しており、数値としても上昇傾向にある。給水に係る費用が料金収入で毎期賄えており、収益性は安定している。収益性の背景には、漏水対策により⑧有収率が上昇したことで、経営の効率性が増し⑥給水原価を削減できていることが挙げられる。ただし、今後は施設の老朽化対策に伴う修繕費等の増加が見込まれるため、より一層効率的な経営が求められ、特に⑦施設利用率が低いため、施設運用の効率化を図ることが課題である。
財政状態としては、流動比率が類似団体平均を大きく下回っている。数値としては改善傾向にあり資金繰りに問題があるわけではないが、短期的な支払能力に余裕がある状態とは言えない。なお、H26年度に急激に減少しているのは、会計基準改正により1年以内に償還予定の企業債を流動負債に計上したことが要因であり、支払能力の低下によるものではない。④企業債残高対給水収益比率は類似団体より低く、企業債への依存度は低いと言えるが、必要な投資を先延ばしにせず計画的に実施していくことが肝要である。</t>
    <rPh sb="0" eb="2">
      <t>ジンコウ</t>
    </rPh>
    <rPh sb="4" eb="5">
      <t>ナカ</t>
    </rPh>
    <rPh sb="6" eb="8">
      <t>ケイエイ</t>
    </rPh>
    <rPh sb="9" eb="12">
      <t>コウリツセイ</t>
    </rPh>
    <rPh sb="13" eb="14">
      <t>マ</t>
    </rPh>
    <rPh sb="58" eb="60">
      <t>マイキ</t>
    </rPh>
    <rPh sb="81" eb="83">
      <t>ハイケイ</t>
    </rPh>
    <rPh sb="179" eb="181">
      <t>ケイエイ</t>
    </rPh>
    <rPh sb="182" eb="183">
      <t>モト</t>
    </rPh>
    <rPh sb="410" eb="412">
      <t>キギョウ</t>
    </rPh>
    <rPh sb="412" eb="413">
      <t>サイ</t>
    </rPh>
    <rPh sb="433" eb="435">
      <t>サキノ</t>
    </rPh>
    <phoneticPr fontId="4"/>
  </si>
  <si>
    <t>①有形固定資産減価償却率、②管路経年化率はいずれも類似団体平均を超えており、施設の老朽化は進行していると言える。特に管路の経年化は重要課題である一方で③管路更新率は0％であり、対応が遅れている状態である。
優先順位をつけた計画的な更新投資を実施し、早急に施設の老朽化対策に取り組む必要性が高い。</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5" eb="27">
      <t>ルイジ</t>
    </rPh>
    <rPh sb="27" eb="29">
      <t>ダンタイ</t>
    </rPh>
    <rPh sb="29" eb="31">
      <t>ヘイキン</t>
    </rPh>
    <rPh sb="32" eb="33">
      <t>コ</t>
    </rPh>
    <rPh sb="38" eb="40">
      <t>シセツ</t>
    </rPh>
    <rPh sb="41" eb="44">
      <t>ロウキュウカ</t>
    </rPh>
    <rPh sb="45" eb="47">
      <t>シンコウ</t>
    </rPh>
    <rPh sb="52" eb="53">
      <t>イ</t>
    </rPh>
    <rPh sb="56" eb="57">
      <t>トク</t>
    </rPh>
    <rPh sb="58" eb="60">
      <t>カンロ</t>
    </rPh>
    <rPh sb="65" eb="67">
      <t>ジュウヨウ</t>
    </rPh>
    <rPh sb="67" eb="69">
      <t>カダイ</t>
    </rPh>
    <rPh sb="72" eb="74">
      <t>イッポウ</t>
    </rPh>
    <rPh sb="76" eb="78">
      <t>カンロ</t>
    </rPh>
    <rPh sb="78" eb="80">
      <t>コウシン</t>
    </rPh>
    <rPh sb="80" eb="81">
      <t>リツ</t>
    </rPh>
    <rPh sb="88" eb="90">
      <t>タイオウ</t>
    </rPh>
    <rPh sb="91" eb="92">
      <t>オク</t>
    </rPh>
    <rPh sb="96" eb="98">
      <t>ジョウタイ</t>
    </rPh>
    <rPh sb="103" eb="105">
      <t>ユウセン</t>
    </rPh>
    <rPh sb="105" eb="107">
      <t>ジュンイ</t>
    </rPh>
    <rPh sb="111" eb="114">
      <t>ケイカクテキ</t>
    </rPh>
    <rPh sb="115" eb="117">
      <t>コウシン</t>
    </rPh>
    <rPh sb="117" eb="119">
      <t>トウシ</t>
    </rPh>
    <rPh sb="120" eb="122">
      <t>ジッシ</t>
    </rPh>
    <rPh sb="124" eb="126">
      <t>ソウキュウ</t>
    </rPh>
    <rPh sb="127" eb="129">
      <t>シセツ</t>
    </rPh>
    <rPh sb="130" eb="133">
      <t>ロウキュウカ</t>
    </rPh>
    <rPh sb="133" eb="135">
      <t>タイサク</t>
    </rPh>
    <rPh sb="136" eb="137">
      <t>ト</t>
    </rPh>
    <rPh sb="138" eb="139">
      <t>ク</t>
    </rPh>
    <rPh sb="140" eb="143">
      <t>ヒツヨウセイ</t>
    </rPh>
    <rPh sb="144" eb="14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</si>
</sst>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56-4A21-A2A5-67709B5DC1D3}"/>
            </c:ext>
          </c:extLst>
        </c:ser>
        <c:dLbls>
          <c:showLegendKey val="0"/>
          <c:showVal val="0"/>
          <c:showCatName val="0"/>
          <c:showSerName val="0"/>
          <c:showPercent val="0"/>
          <c:showBubbleSize val="0"/>
        </c:dLbls>
        <c:gapWidth val="150"/>
        <c:axId val="83843328"/>
        <c:axId val="838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256-4A21-A2A5-67709B5DC1D3}"/>
            </c:ext>
          </c:extLst>
        </c:ser>
        <c:dLbls>
          <c:showLegendKey val="0"/>
          <c:showVal val="0"/>
          <c:showCatName val="0"/>
          <c:showSerName val="0"/>
          <c:showPercent val="0"/>
          <c:showBubbleSize val="0"/>
        </c:dLbls>
        <c:marker val="1"/>
        <c:smooth val="0"/>
        <c:axId val="83843328"/>
        <c:axId val="83857792"/>
      </c:lineChart>
      <c:dateAx>
        <c:axId val="83843328"/>
        <c:scaling>
          <c:orientation val="minMax"/>
        </c:scaling>
        <c:delete val="1"/>
        <c:axPos val="b"/>
        <c:numFmt formatCode="ge" sourceLinked="1"/>
        <c:majorTickMark val="none"/>
        <c:minorTickMark val="none"/>
        <c:tickLblPos val="none"/>
        <c:crossAx val="83857792"/>
        <c:crosses val="autoZero"/>
        <c:auto val="1"/>
        <c:lblOffset val="100"/>
        <c:baseTimeUnit val="years"/>
      </c:dateAx>
      <c:valAx>
        <c:axId val="83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41.88</c:v>
                </c:pt>
                <c:pt idx="1">
                  <c:v>33.049999999999997</c:v>
                </c:pt>
                <c:pt idx="2">
                  <c:v>33.96</c:v>
                </c:pt>
                <c:pt idx="3">
                  <c:v>32.47</c:v>
                </c:pt>
                <c:pt idx="4">
                  <c:v>30.86</c:v>
                </c:pt>
              </c:numCache>
            </c:numRef>
          </c:val>
          <c:extLst xmlns:c16r2="http://schemas.microsoft.com/office/drawing/2015/06/chart">
            <c:ext xmlns:c16="http://schemas.microsoft.com/office/drawing/2014/chart" uri="{C3380CC4-5D6E-409C-BE32-E72D297353CC}">
              <c16:uniqueId val="{00000000-2230-43BB-8321-C7F31C1025A8}"/>
            </c:ext>
          </c:extLst>
        </c:ser>
        <c:dLbls>
          <c:showLegendKey val="0"/>
          <c:showVal val="0"/>
          <c:showCatName val="0"/>
          <c:showSerName val="0"/>
          <c:showPercent val="0"/>
          <c:showBubbleSize val="0"/>
        </c:dLbls>
        <c:gapWidth val="150"/>
        <c:axId val="86239872"/>
        <c:axId val="862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2230-43BB-8321-C7F31C1025A8}"/>
            </c:ext>
          </c:extLst>
        </c:ser>
        <c:dLbls>
          <c:showLegendKey val="0"/>
          <c:showVal val="0"/>
          <c:showCatName val="0"/>
          <c:showSerName val="0"/>
          <c:showPercent val="0"/>
          <c:showBubbleSize val="0"/>
        </c:dLbls>
        <c:marker val="1"/>
        <c:smooth val="0"/>
        <c:axId val="86239872"/>
        <c:axId val="86250240"/>
      </c:lineChart>
      <c:dateAx>
        <c:axId val="86239872"/>
        <c:scaling>
          <c:orientation val="minMax"/>
        </c:scaling>
        <c:delete val="1"/>
        <c:axPos val="b"/>
        <c:numFmt formatCode="ge" sourceLinked="1"/>
        <c:majorTickMark val="none"/>
        <c:minorTickMark val="none"/>
        <c:tickLblPos val="none"/>
        <c:crossAx val="86250240"/>
        <c:crosses val="autoZero"/>
        <c:auto val="1"/>
        <c:lblOffset val="100"/>
        <c:baseTimeUnit val="years"/>
      </c:dateAx>
      <c:valAx>
        <c:axId val="86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63.95</c:v>
                </c:pt>
                <c:pt idx="1">
                  <c:v>78.739999999999995</c:v>
                </c:pt>
                <c:pt idx="2">
                  <c:v>81.95</c:v>
                </c:pt>
                <c:pt idx="3">
                  <c:v>79.209999999999994</c:v>
                </c:pt>
                <c:pt idx="4">
                  <c:v>84.58</c:v>
                </c:pt>
              </c:numCache>
            </c:numRef>
          </c:val>
          <c:extLst xmlns:c16r2="http://schemas.microsoft.com/office/drawing/2015/06/chart">
            <c:ext xmlns:c16="http://schemas.microsoft.com/office/drawing/2014/chart" uri="{C3380CC4-5D6E-409C-BE32-E72D297353CC}">
              <c16:uniqueId val="{00000000-75D3-4021-B7A8-D4B98CDD3B07}"/>
            </c:ext>
          </c:extLst>
        </c:ser>
        <c:dLbls>
          <c:showLegendKey val="0"/>
          <c:showVal val="0"/>
          <c:showCatName val="0"/>
          <c:showSerName val="0"/>
          <c:showPercent val="0"/>
          <c:showBubbleSize val="0"/>
        </c:dLbls>
        <c:gapWidth val="150"/>
        <c:axId val="86289408"/>
        <c:axId val="86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75D3-4021-B7A8-D4B98CDD3B07}"/>
            </c:ext>
          </c:extLst>
        </c:ser>
        <c:dLbls>
          <c:showLegendKey val="0"/>
          <c:showVal val="0"/>
          <c:showCatName val="0"/>
          <c:showSerName val="0"/>
          <c:showPercent val="0"/>
          <c:showBubbleSize val="0"/>
        </c:dLbls>
        <c:marker val="1"/>
        <c:smooth val="0"/>
        <c:axId val="86289408"/>
        <c:axId val="86299776"/>
      </c:lineChart>
      <c:dateAx>
        <c:axId val="86289408"/>
        <c:scaling>
          <c:orientation val="minMax"/>
        </c:scaling>
        <c:delete val="1"/>
        <c:axPos val="b"/>
        <c:numFmt formatCode="ge" sourceLinked="1"/>
        <c:majorTickMark val="none"/>
        <c:minorTickMark val="none"/>
        <c:tickLblPos val="none"/>
        <c:crossAx val="86299776"/>
        <c:crosses val="autoZero"/>
        <c:auto val="1"/>
        <c:lblOffset val="100"/>
        <c:baseTimeUnit val="years"/>
      </c:dateAx>
      <c:valAx>
        <c:axId val="86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115.87</c:v>
                </c:pt>
                <c:pt idx="1">
                  <c:v>111.84</c:v>
                </c:pt>
                <c:pt idx="2">
                  <c:v>121.28</c:v>
                </c:pt>
                <c:pt idx="3">
                  <c:v>113.27</c:v>
                </c:pt>
                <c:pt idx="4">
                  <c:v>114.53</c:v>
                </c:pt>
              </c:numCache>
            </c:numRef>
          </c:val>
          <c:extLst xmlns:c16r2="http://schemas.microsoft.com/office/drawing/2015/06/chart">
            <c:ext xmlns:c16="http://schemas.microsoft.com/office/drawing/2014/chart" uri="{C3380CC4-5D6E-409C-BE32-E72D297353CC}">
              <c16:uniqueId val="{00000000-0B02-48BF-B316-A7F5E016CBE5}"/>
            </c:ext>
          </c:extLst>
        </c:ser>
        <c:dLbls>
          <c:showLegendKey val="0"/>
          <c:showVal val="0"/>
          <c:showCatName val="0"/>
          <c:showSerName val="0"/>
          <c:showPercent val="0"/>
          <c:showBubbleSize val="0"/>
        </c:dLbls>
        <c:gapWidth val="150"/>
        <c:axId val="83876480"/>
        <c:axId val="842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0B02-48BF-B316-A7F5E016CBE5}"/>
            </c:ext>
          </c:extLst>
        </c:ser>
        <c:dLbls>
          <c:showLegendKey val="0"/>
          <c:showVal val="0"/>
          <c:showCatName val="0"/>
          <c:showSerName val="0"/>
          <c:showPercent val="0"/>
          <c:showBubbleSize val="0"/>
        </c:dLbls>
        <c:marker val="1"/>
        <c:smooth val="0"/>
        <c:axId val="83876480"/>
        <c:axId val="84280064"/>
      </c:lineChart>
      <c:dateAx>
        <c:axId val="83876480"/>
        <c:scaling>
          <c:orientation val="minMax"/>
        </c:scaling>
        <c:delete val="1"/>
        <c:axPos val="b"/>
        <c:numFmt formatCode="ge" sourceLinked="1"/>
        <c:majorTickMark val="none"/>
        <c:minorTickMark val="none"/>
        <c:tickLblPos val="none"/>
        <c:crossAx val="84280064"/>
        <c:crosses val="autoZero"/>
        <c:auto val="1"/>
        <c:lblOffset val="100"/>
        <c:baseTimeUnit val="years"/>
      </c:dateAx>
      <c:valAx>
        <c:axId val="8428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41.79</c:v>
                </c:pt>
                <c:pt idx="1">
                  <c:v>62.36</c:v>
                </c:pt>
                <c:pt idx="2">
                  <c:v>64.31</c:v>
                </c:pt>
                <c:pt idx="3">
                  <c:v>66.12</c:v>
                </c:pt>
                <c:pt idx="4">
                  <c:v>67.83</c:v>
                </c:pt>
              </c:numCache>
            </c:numRef>
          </c:val>
          <c:extLst xmlns:c16r2="http://schemas.microsoft.com/office/drawing/2015/06/chart">
            <c:ext xmlns:c16="http://schemas.microsoft.com/office/drawing/2014/chart" uri="{C3380CC4-5D6E-409C-BE32-E72D297353CC}">
              <c16:uniqueId val="{00000000-F083-467D-899A-A78747DD2F92}"/>
            </c:ext>
          </c:extLst>
        </c:ser>
        <c:dLbls>
          <c:showLegendKey val="0"/>
          <c:showVal val="0"/>
          <c:showCatName val="0"/>
          <c:showSerName val="0"/>
          <c:showPercent val="0"/>
          <c:showBubbleSize val="0"/>
        </c:dLbls>
        <c:gapWidth val="150"/>
        <c:axId val="84324352"/>
        <c:axId val="84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F083-467D-899A-A78747DD2F92}"/>
            </c:ext>
          </c:extLst>
        </c:ser>
        <c:dLbls>
          <c:showLegendKey val="0"/>
          <c:showVal val="0"/>
          <c:showCatName val="0"/>
          <c:showSerName val="0"/>
          <c:showPercent val="0"/>
          <c:showBubbleSize val="0"/>
        </c:dLbls>
        <c:marker val="1"/>
        <c:smooth val="0"/>
        <c:axId val="84324352"/>
        <c:axId val="84326272"/>
      </c:lineChart>
      <c:dateAx>
        <c:axId val="84324352"/>
        <c:scaling>
          <c:orientation val="minMax"/>
        </c:scaling>
        <c:delete val="1"/>
        <c:axPos val="b"/>
        <c:numFmt formatCode="ge" sourceLinked="1"/>
        <c:majorTickMark val="none"/>
        <c:minorTickMark val="none"/>
        <c:tickLblPos val="none"/>
        <c:crossAx val="84326272"/>
        <c:crosses val="autoZero"/>
        <c:auto val="1"/>
        <c:lblOffset val="100"/>
        <c:baseTimeUnit val="years"/>
      </c:dateAx>
      <c:valAx>
        <c:axId val="84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87.21</c:v>
                </c:pt>
                <c:pt idx="1">
                  <c:v>87.21</c:v>
                </c:pt>
                <c:pt idx="2">
                  <c:v>87.21</c:v>
                </c:pt>
                <c:pt idx="3">
                  <c:v>87.21</c:v>
                </c:pt>
                <c:pt idx="4">
                  <c:v>87.21</c:v>
                </c:pt>
              </c:numCache>
            </c:numRef>
          </c:val>
          <c:extLst xmlns:c16r2="http://schemas.microsoft.com/office/drawing/2015/06/chart">
            <c:ext xmlns:c16="http://schemas.microsoft.com/office/drawing/2014/chart" uri="{C3380CC4-5D6E-409C-BE32-E72D297353CC}">
              <c16:uniqueId val="{00000000-E657-4564-ADAF-B573DE408AB3}"/>
            </c:ext>
          </c:extLst>
        </c:ser>
        <c:dLbls>
          <c:showLegendKey val="0"/>
          <c:showVal val="0"/>
          <c:showCatName val="0"/>
          <c:showSerName val="0"/>
          <c:showPercent val="0"/>
          <c:showBubbleSize val="0"/>
        </c:dLbls>
        <c:gapWidth val="150"/>
        <c:axId val="85946752"/>
        <c:axId val="859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E657-4564-ADAF-B573DE408AB3}"/>
            </c:ext>
          </c:extLst>
        </c:ser>
        <c:dLbls>
          <c:showLegendKey val="0"/>
          <c:showVal val="0"/>
          <c:showCatName val="0"/>
          <c:showSerName val="0"/>
          <c:showPercent val="0"/>
          <c:showBubbleSize val="0"/>
        </c:dLbls>
        <c:marker val="1"/>
        <c:smooth val="0"/>
        <c:axId val="85946752"/>
        <c:axId val="85948672"/>
      </c:lineChart>
      <c:dateAx>
        <c:axId val="85946752"/>
        <c:scaling>
          <c:orientation val="minMax"/>
        </c:scaling>
        <c:delete val="1"/>
        <c:axPos val="b"/>
        <c:numFmt formatCode="ge" sourceLinked="1"/>
        <c:majorTickMark val="none"/>
        <c:minorTickMark val="none"/>
        <c:tickLblPos val="none"/>
        <c:crossAx val="85948672"/>
        <c:crosses val="autoZero"/>
        <c:auto val="1"/>
        <c:lblOffset val="100"/>
        <c:baseTimeUnit val="years"/>
      </c:dateAx>
      <c:valAx>
        <c:axId val="859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34-4C5F-B558-3B68610FF3E4}"/>
            </c:ext>
          </c:extLst>
        </c:ser>
        <c:dLbls>
          <c:showLegendKey val="0"/>
          <c:showVal val="0"/>
          <c:showCatName val="0"/>
          <c:showSerName val="0"/>
          <c:showPercent val="0"/>
          <c:showBubbleSize val="0"/>
        </c:dLbls>
        <c:gapWidth val="150"/>
        <c:axId val="85984384"/>
        <c:axId val="859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5A34-4C5F-B558-3B68610FF3E4}"/>
            </c:ext>
          </c:extLst>
        </c:ser>
        <c:dLbls>
          <c:showLegendKey val="0"/>
          <c:showVal val="0"/>
          <c:showCatName val="0"/>
          <c:showSerName val="0"/>
          <c:showPercent val="0"/>
          <c:showBubbleSize val="0"/>
        </c:dLbls>
        <c:marker val="1"/>
        <c:smooth val="0"/>
        <c:axId val="85984384"/>
        <c:axId val="85986304"/>
      </c:lineChart>
      <c:dateAx>
        <c:axId val="85984384"/>
        <c:scaling>
          <c:orientation val="minMax"/>
        </c:scaling>
        <c:delete val="1"/>
        <c:axPos val="b"/>
        <c:numFmt formatCode="ge" sourceLinked="1"/>
        <c:majorTickMark val="none"/>
        <c:minorTickMark val="none"/>
        <c:tickLblPos val="none"/>
        <c:crossAx val="85986304"/>
        <c:crosses val="autoZero"/>
        <c:auto val="1"/>
        <c:lblOffset val="100"/>
        <c:baseTimeUnit val="years"/>
      </c:dateAx>
      <c:valAx>
        <c:axId val="8598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3944.74</c:v>
                </c:pt>
                <c:pt idx="1">
                  <c:v>130.74</c:v>
                </c:pt>
                <c:pt idx="2">
                  <c:v>156.88</c:v>
                </c:pt>
                <c:pt idx="3">
                  <c:v>160.19999999999999</c:v>
                </c:pt>
                <c:pt idx="4">
                  <c:v>176.35</c:v>
                </c:pt>
              </c:numCache>
            </c:numRef>
          </c:val>
          <c:extLst xmlns:c16r2="http://schemas.microsoft.com/office/drawing/2015/06/chart">
            <c:ext xmlns:c16="http://schemas.microsoft.com/office/drawing/2014/chart" uri="{C3380CC4-5D6E-409C-BE32-E72D297353CC}">
              <c16:uniqueId val="{00000000-DEE9-460E-B8B4-0813B1C66101}"/>
            </c:ext>
          </c:extLst>
        </c:ser>
        <c:dLbls>
          <c:showLegendKey val="0"/>
          <c:showVal val="0"/>
          <c:showCatName val="0"/>
          <c:showSerName val="0"/>
          <c:showPercent val="0"/>
          <c:showBubbleSize val="0"/>
        </c:dLbls>
        <c:gapWidth val="150"/>
        <c:axId val="86023552"/>
        <c:axId val="860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DEE9-460E-B8B4-0813B1C66101}"/>
            </c:ext>
          </c:extLst>
        </c:ser>
        <c:dLbls>
          <c:showLegendKey val="0"/>
          <c:showVal val="0"/>
          <c:showCatName val="0"/>
          <c:showSerName val="0"/>
          <c:showPercent val="0"/>
          <c:showBubbleSize val="0"/>
        </c:dLbls>
        <c:marker val="1"/>
        <c:smooth val="0"/>
        <c:axId val="86023552"/>
        <c:axId val="86029824"/>
      </c:lineChart>
      <c:dateAx>
        <c:axId val="86023552"/>
        <c:scaling>
          <c:orientation val="minMax"/>
        </c:scaling>
        <c:delete val="1"/>
        <c:axPos val="b"/>
        <c:numFmt formatCode="ge" sourceLinked="1"/>
        <c:majorTickMark val="none"/>
        <c:minorTickMark val="none"/>
        <c:tickLblPos val="none"/>
        <c:crossAx val="86029824"/>
        <c:crosses val="autoZero"/>
        <c:auto val="1"/>
        <c:lblOffset val="100"/>
        <c:baseTimeUnit val="years"/>
      </c:dateAx>
      <c:valAx>
        <c:axId val="8602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373.18</c:v>
                </c:pt>
                <c:pt idx="1">
                  <c:v>355.06</c:v>
                </c:pt>
                <c:pt idx="2">
                  <c:v>296.20999999999998</c:v>
                </c:pt>
                <c:pt idx="3">
                  <c:v>280.36</c:v>
                </c:pt>
                <c:pt idx="4">
                  <c:v>234.75</c:v>
                </c:pt>
              </c:numCache>
            </c:numRef>
          </c:val>
          <c:extLst xmlns:c16r2="http://schemas.microsoft.com/office/drawing/2015/06/chart">
            <c:ext xmlns:c16="http://schemas.microsoft.com/office/drawing/2014/chart" uri="{C3380CC4-5D6E-409C-BE32-E72D297353CC}">
              <c16:uniqueId val="{00000000-F682-49C0-AD48-EB8264C98E06}"/>
            </c:ext>
          </c:extLst>
        </c:ser>
        <c:dLbls>
          <c:showLegendKey val="0"/>
          <c:showVal val="0"/>
          <c:showCatName val="0"/>
          <c:showSerName val="0"/>
          <c:showPercent val="0"/>
          <c:showBubbleSize val="0"/>
        </c:dLbls>
        <c:gapWidth val="150"/>
        <c:axId val="86063360"/>
        <c:axId val="860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F682-49C0-AD48-EB8264C98E06}"/>
            </c:ext>
          </c:extLst>
        </c:ser>
        <c:dLbls>
          <c:showLegendKey val="0"/>
          <c:showVal val="0"/>
          <c:showCatName val="0"/>
          <c:showSerName val="0"/>
          <c:showPercent val="0"/>
          <c:showBubbleSize val="0"/>
        </c:dLbls>
        <c:marker val="1"/>
        <c:smooth val="0"/>
        <c:axId val="86063360"/>
        <c:axId val="86073728"/>
      </c:lineChart>
      <c:dateAx>
        <c:axId val="86063360"/>
        <c:scaling>
          <c:orientation val="minMax"/>
        </c:scaling>
        <c:delete val="1"/>
        <c:axPos val="b"/>
        <c:numFmt formatCode="ge" sourceLinked="1"/>
        <c:majorTickMark val="none"/>
        <c:minorTickMark val="none"/>
        <c:tickLblPos val="none"/>
        <c:crossAx val="86073728"/>
        <c:crosses val="autoZero"/>
        <c:auto val="1"/>
        <c:lblOffset val="100"/>
        <c:baseTimeUnit val="years"/>
      </c:dateAx>
      <c:valAx>
        <c:axId val="8607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105.08</c:v>
                </c:pt>
                <c:pt idx="1">
                  <c:v>103.47</c:v>
                </c:pt>
                <c:pt idx="2">
                  <c:v>119.45</c:v>
                </c:pt>
                <c:pt idx="3">
                  <c:v>108.73</c:v>
                </c:pt>
                <c:pt idx="4">
                  <c:v>110.71</c:v>
                </c:pt>
              </c:numCache>
            </c:numRef>
          </c:val>
          <c:extLst xmlns:c16r2="http://schemas.microsoft.com/office/drawing/2015/06/chart">
            <c:ext xmlns:c16="http://schemas.microsoft.com/office/drawing/2014/chart" uri="{C3380CC4-5D6E-409C-BE32-E72D297353CC}">
              <c16:uniqueId val="{00000000-3E61-4025-AB4B-AA80BE259DC2}"/>
            </c:ext>
          </c:extLst>
        </c:ser>
        <c:dLbls>
          <c:showLegendKey val="0"/>
          <c:showVal val="0"/>
          <c:showCatName val="0"/>
          <c:showSerName val="0"/>
          <c:showPercent val="0"/>
          <c:showBubbleSize val="0"/>
        </c:dLbls>
        <c:gapWidth val="150"/>
        <c:axId val="86092416"/>
        <c:axId val="861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3E61-4025-AB4B-AA80BE259DC2}"/>
            </c:ext>
          </c:extLst>
        </c:ser>
        <c:dLbls>
          <c:showLegendKey val="0"/>
          <c:showVal val="0"/>
          <c:showCatName val="0"/>
          <c:showSerName val="0"/>
          <c:showPercent val="0"/>
          <c:showBubbleSize val="0"/>
        </c:dLbls>
        <c:marker val="1"/>
        <c:smooth val="0"/>
        <c:axId val="86092416"/>
        <c:axId val="86184704"/>
      </c:lineChart>
      <c:dateAx>
        <c:axId val="86092416"/>
        <c:scaling>
          <c:orientation val="minMax"/>
        </c:scaling>
        <c:delete val="1"/>
        <c:axPos val="b"/>
        <c:numFmt formatCode="ge" sourceLinked="1"/>
        <c:majorTickMark val="none"/>
        <c:minorTickMark val="none"/>
        <c:tickLblPos val="none"/>
        <c:crossAx val="86184704"/>
        <c:crosses val="autoZero"/>
        <c:auto val="1"/>
        <c:lblOffset val="100"/>
        <c:baseTimeUnit val="years"/>
      </c:dateAx>
      <c:valAx>
        <c:axId val="861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247.04</c:v>
                </c:pt>
                <c:pt idx="1">
                  <c:v>244.55</c:v>
                </c:pt>
                <c:pt idx="2">
                  <c:v>210.59</c:v>
                </c:pt>
                <c:pt idx="3">
                  <c:v>231.74</c:v>
                </c:pt>
                <c:pt idx="4">
                  <c:v>228.79</c:v>
                </c:pt>
              </c:numCache>
            </c:numRef>
          </c:val>
          <c:extLst xmlns:c16r2="http://schemas.microsoft.com/office/drawing/2015/06/chart">
            <c:ext xmlns:c16="http://schemas.microsoft.com/office/drawing/2014/chart" uri="{C3380CC4-5D6E-409C-BE32-E72D297353CC}">
              <c16:uniqueId val="{00000000-F6B8-4B1D-8066-4BEB60AFB9EC}"/>
            </c:ext>
          </c:extLst>
        </c:ser>
        <c:dLbls>
          <c:showLegendKey val="0"/>
          <c:showVal val="0"/>
          <c:showCatName val="0"/>
          <c:showSerName val="0"/>
          <c:showPercent val="0"/>
          <c:showBubbleSize val="0"/>
        </c:dLbls>
        <c:gapWidth val="150"/>
        <c:axId val="86202624"/>
        <c:axId val="862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F6B8-4B1D-8066-4BEB60AFB9EC}"/>
            </c:ext>
          </c:extLst>
        </c:ser>
        <c:dLbls>
          <c:showLegendKey val="0"/>
          <c:showVal val="0"/>
          <c:showCatName val="0"/>
          <c:showSerName val="0"/>
          <c:showPercent val="0"/>
          <c:showBubbleSize val="0"/>
        </c:dLbls>
        <c:marker val="1"/>
        <c:smooth val="0"/>
        <c:axId val="86202624"/>
        <c:axId val="86212992"/>
      </c:lineChart>
      <c:dateAx>
        <c:axId val="86202624"/>
        <c:scaling>
          <c:orientation val="minMax"/>
        </c:scaling>
        <c:delete val="1"/>
        <c:axPos val="b"/>
        <c:numFmt formatCode="ge" sourceLinked="1"/>
        <c:majorTickMark val="none"/>
        <c:minorTickMark val="none"/>
        <c:tickLblPos val="none"/>
        <c:crossAx val="86212992"/>
        <c:crosses val="autoZero"/>
        <c:auto val="1"/>
        <c:lblOffset val="100"/>
        <c:baseTimeUnit val="years"/>
      </c:dateAx>
      <c:valAx>
        <c:axId val="86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3126</v>
      </c>
      <c r="AM8" s="59"/>
      <c r="AN8" s="59"/>
      <c r="AO8" s="59"/>
      <c r="AP8" s="59"/>
      <c r="AQ8" s="59"/>
      <c r="AR8" s="59"/>
      <c r="AS8" s="59"/>
      <c r="AT8" s="50">
        <f>データ!$S$6</f>
        <v>137.03</v>
      </c>
      <c r="AU8" s="51"/>
      <c r="AV8" s="51"/>
      <c r="AW8" s="51"/>
      <c r="AX8" s="51"/>
      <c r="AY8" s="51"/>
      <c r="AZ8" s="51"/>
      <c r="BA8" s="51"/>
      <c r="BB8" s="52">
        <f>データ!$T$6</f>
        <v>22.81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69.67</v>
      </c>
      <c r="J10" s="51"/>
      <c r="K10" s="51"/>
      <c r="L10" s="51"/>
      <c r="M10" s="51"/>
      <c r="N10" s="51"/>
      <c r="O10" s="62"/>
      <c r="P10" s="52">
        <f>データ!$P$6</f>
        <v>74.239999999999995</v>
      </c>
      <c r="Q10" s="52"/>
      <c r="R10" s="52"/>
      <c r="S10" s="52"/>
      <c r="T10" s="52"/>
      <c r="U10" s="52"/>
      <c r="V10" s="52"/>
      <c r="W10" s="59">
        <f>データ!$Q$6</f>
        <v>3920</v>
      </c>
      <c r="X10" s="59"/>
      <c r="Y10" s="59"/>
      <c r="Z10" s="59"/>
      <c r="AA10" s="59"/>
      <c r="AB10" s="59"/>
      <c r="AC10" s="59"/>
      <c r="AD10" s="2"/>
      <c r="AE10" s="2"/>
      <c r="AF10" s="2"/>
      <c r="AG10" s="2"/>
      <c r="AH10" s="4"/>
      <c r="AI10" s="4"/>
      <c r="AJ10" s="4"/>
      <c r="AK10" s="4"/>
      <c r="AL10" s="59">
        <f>データ!$U$6</f>
        <v>2303</v>
      </c>
      <c r="AM10" s="59"/>
      <c r="AN10" s="59"/>
      <c r="AO10" s="59"/>
      <c r="AP10" s="59"/>
      <c r="AQ10" s="59"/>
      <c r="AR10" s="59"/>
      <c r="AS10" s="59"/>
      <c r="AT10" s="50">
        <f>データ!$V$6</f>
        <v>1.7</v>
      </c>
      <c r="AU10" s="51"/>
      <c r="AV10" s="51"/>
      <c r="AW10" s="51"/>
      <c r="AX10" s="51"/>
      <c r="AY10" s="51"/>
      <c r="AZ10" s="51"/>
      <c r="BA10" s="51"/>
      <c r="BB10" s="52">
        <f>データ!$W$6</f>
        <v>1354.71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CxWdGjBVAWCuDv1+X2RZIeaOQysx5FxJZ14cMRhbdaBGtRgjLTg++GHQsdTlfX9dCmsKB087LnV8hWyC2sw==" saltValue="n6OccWYNwnXw22CQtSXh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303445</v>
      </c>
      <c r="D6" s="33">
        <f t="shared" si="3"/>
        <v>46</v>
      </c>
      <c r="E6" s="33">
        <f t="shared" si="3"/>
        <v>1</v>
      </c>
      <c r="F6" s="33">
        <f t="shared" si="3"/>
        <v>0</v>
      </c>
      <c r="G6" s="33">
        <f t="shared" si="3"/>
        <v>1</v>
      </c>
      <c r="H6" s="33" t="str">
        <f t="shared" si="3"/>
        <v>和歌山県　高野町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69.67</v>
      </c>
      <c r="P6" s="34">
        <f t="shared" si="3"/>
        <v>74.239999999999995</v>
      </c>
      <c r="Q6" s="34">
        <f t="shared" si="3"/>
        <v>3920</v>
      </c>
      <c r="R6" s="34">
        <f t="shared" si="3"/>
        <v>3126</v>
      </c>
      <c r="S6" s="34">
        <f t="shared" si="3"/>
        <v>137.03</v>
      </c>
      <c r="T6" s="34">
        <f t="shared" si="3"/>
        <v>22.81</v>
      </c>
      <c r="U6" s="34">
        <f t="shared" si="3"/>
        <v>2303</v>
      </c>
      <c r="V6" s="34">
        <f t="shared" si="3"/>
        <v>1.7</v>
      </c>
      <c r="W6" s="34">
        <f t="shared" si="3"/>
        <v>1354.71</v>
      </c>
      <c r="X6" s="35">
        <f>IF(X7="",NA(),X7)</f>
        <v>115.87</v>
      </c>
      <c r="Y6" s="35">
        <f t="shared" ref="Y6:AG6" si="4">IF(Y7="",NA(),Y7)</f>
        <v>111.84</v>
      </c>
      <c r="Z6" s="35">
        <f t="shared" si="4"/>
        <v>121.28</v>
      </c>
      <c r="AA6" s="35">
        <f t="shared" si="4"/>
        <v>113.27</v>
      </c>
      <c r="AB6" s="35">
        <f t="shared" si="4"/>
        <v>114.53</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3944.74</v>
      </c>
      <c r="AU6" s="35">
        <f t="shared" ref="AU6:BC6" si="6">IF(AU7="",NA(),AU7)</f>
        <v>130.74</v>
      </c>
      <c r="AV6" s="35">
        <f t="shared" si="6"/>
        <v>156.88</v>
      </c>
      <c r="AW6" s="35">
        <f t="shared" si="6"/>
        <v>160.19999999999999</v>
      </c>
      <c r="AX6" s="35">
        <f t="shared" si="6"/>
        <v>176.35</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373.18</v>
      </c>
      <c r="BF6" s="35">
        <f t="shared" ref="BF6:BN6" si="7">IF(BF7="",NA(),BF7)</f>
        <v>355.06</v>
      </c>
      <c r="BG6" s="35">
        <f t="shared" si="7"/>
        <v>296.20999999999998</v>
      </c>
      <c r="BH6" s="35">
        <f t="shared" si="7"/>
        <v>280.36</v>
      </c>
      <c r="BI6" s="35">
        <f t="shared" si="7"/>
        <v>234.75</v>
      </c>
      <c r="BJ6" s="35">
        <f t="shared" si="7"/>
        <v>536.9</v>
      </c>
      <c r="BK6" s="35">
        <f t="shared" si="7"/>
        <v>495.43</v>
      </c>
      <c r="BL6" s="35">
        <f t="shared" si="7"/>
        <v>488.5</v>
      </c>
      <c r="BM6" s="35">
        <f t="shared" si="7"/>
        <v>485.75</v>
      </c>
      <c r="BN6" s="35">
        <f t="shared" si="7"/>
        <v>516.34</v>
      </c>
      <c r="BO6" s="34" t="str">
        <f>IF(BO7="","",IF(BO7="-","【-】","【"&amp;SUBSTITUTE(TEXT(BO7,"#,##0.00"),"-","△")&amp;"】"))</f>
        <v>【274.27】</v>
      </c>
      <c r="BP6" s="35">
        <f>IF(BP7="",NA(),BP7)</f>
        <v>105.08</v>
      </c>
      <c r="BQ6" s="35">
        <f t="shared" ref="BQ6:BY6" si="8">IF(BQ7="",NA(),BQ7)</f>
        <v>103.47</v>
      </c>
      <c r="BR6" s="35">
        <f t="shared" si="8"/>
        <v>119.45</v>
      </c>
      <c r="BS6" s="35">
        <f t="shared" si="8"/>
        <v>108.73</v>
      </c>
      <c r="BT6" s="35">
        <f t="shared" si="8"/>
        <v>110.71</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247.04</v>
      </c>
      <c r="CB6" s="35">
        <f t="shared" ref="CB6:CJ6" si="9">IF(CB7="",NA(),CB7)</f>
        <v>244.55</v>
      </c>
      <c r="CC6" s="35">
        <f t="shared" si="9"/>
        <v>210.59</v>
      </c>
      <c r="CD6" s="35">
        <f t="shared" si="9"/>
        <v>231.74</v>
      </c>
      <c r="CE6" s="35">
        <f t="shared" si="9"/>
        <v>228.79</v>
      </c>
      <c r="CF6" s="35">
        <f t="shared" si="9"/>
        <v>232.46</v>
      </c>
      <c r="CG6" s="35">
        <f t="shared" si="9"/>
        <v>227.97</v>
      </c>
      <c r="CH6" s="35">
        <f t="shared" si="9"/>
        <v>226.99</v>
      </c>
      <c r="CI6" s="35">
        <f t="shared" si="9"/>
        <v>230.22</v>
      </c>
      <c r="CJ6" s="35">
        <f t="shared" si="9"/>
        <v>228.81</v>
      </c>
      <c r="CK6" s="34" t="str">
        <f>IF(CK7="","",IF(CK7="-","【-】","【"&amp;SUBSTITUTE(TEXT(CK7,"#,##0.00"),"-","△")&amp;"】"))</f>
        <v>【165.71】</v>
      </c>
      <c r="CL6" s="35">
        <f>IF(CL7="",NA(),CL7)</f>
        <v>41.88</v>
      </c>
      <c r="CM6" s="35">
        <f t="shared" ref="CM6:CU6" si="10">IF(CM7="",NA(),CM7)</f>
        <v>33.049999999999997</v>
      </c>
      <c r="CN6" s="35">
        <f t="shared" si="10"/>
        <v>33.96</v>
      </c>
      <c r="CO6" s="35">
        <f t="shared" si="10"/>
        <v>32.47</v>
      </c>
      <c r="CP6" s="35">
        <f t="shared" si="10"/>
        <v>30.86</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63.95</v>
      </c>
      <c r="CX6" s="35">
        <f t="shared" ref="CX6:DF6" si="11">IF(CX7="",NA(),CX7)</f>
        <v>78.739999999999995</v>
      </c>
      <c r="CY6" s="35">
        <f t="shared" si="11"/>
        <v>81.95</v>
      </c>
      <c r="CZ6" s="35">
        <f t="shared" si="11"/>
        <v>79.209999999999994</v>
      </c>
      <c r="DA6" s="35">
        <f t="shared" si="11"/>
        <v>84.58</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41.79</v>
      </c>
      <c r="DI6" s="35">
        <f t="shared" ref="DI6:DQ6" si="12">IF(DI7="",NA(),DI7)</f>
        <v>62.36</v>
      </c>
      <c r="DJ6" s="35">
        <f t="shared" si="12"/>
        <v>64.31</v>
      </c>
      <c r="DK6" s="35">
        <f t="shared" si="12"/>
        <v>66.12</v>
      </c>
      <c r="DL6" s="35">
        <f t="shared" si="12"/>
        <v>67.83</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87.21</v>
      </c>
      <c r="DT6" s="35">
        <f t="shared" ref="DT6:EB6" si="13">IF(DT7="",NA(),DT7)</f>
        <v>87.21</v>
      </c>
      <c r="DU6" s="35">
        <f t="shared" si="13"/>
        <v>87.21</v>
      </c>
      <c r="DV6" s="35">
        <f t="shared" si="13"/>
        <v>87.21</v>
      </c>
      <c r="DW6" s="35">
        <f t="shared" si="13"/>
        <v>87.21</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4">
        <f t="shared" si="14"/>
        <v>0</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303445</v>
      </c>
      <c r="D7" s="37">
        <v>46</v>
      </c>
      <c r="E7" s="37">
        <v>1</v>
      </c>
      <c r="F7" s="37">
        <v>0</v>
      </c>
      <c r="G7" s="37">
        <v>1</v>
      </c>
      <c r="H7" s="37" t="s">
        <v>105</v>
      </c>
      <c r="I7" s="37" t="s">
        <v>106</v>
      </c>
      <c r="J7" s="37" t="s">
        <v>107</v>
      </c>
      <c r="K7" s="37" t="s">
        <v>108</v>
      </c>
      <c r="L7" s="37" t="s">
        <v>109</v>
      </c>
      <c r="M7" s="37" t="s">
        <v>110</v>
      </c>
      <c r="N7" s="38" t="s">
        <v>111</v>
      </c>
      <c r="O7" s="38">
        <v>69.67</v>
      </c>
      <c r="P7" s="38">
        <v>74.239999999999995</v>
      </c>
      <c r="Q7" s="38">
        <v>3920</v>
      </c>
      <c r="R7" s="38">
        <v>3126</v>
      </c>
      <c r="S7" s="38">
        <v>137.03</v>
      </c>
      <c r="T7" s="38">
        <v>22.81</v>
      </c>
      <c r="U7" s="38">
        <v>2303</v>
      </c>
      <c r="V7" s="38">
        <v>1.7</v>
      </c>
      <c r="W7" s="38">
        <v>1354.71</v>
      </c>
      <c r="X7" s="38">
        <v>115.87</v>
      </c>
      <c r="Y7" s="38">
        <v>111.84</v>
      </c>
      <c r="Z7" s="38">
        <v>121.28</v>
      </c>
      <c r="AA7" s="38">
        <v>113.27</v>
      </c>
      <c r="AB7" s="38">
        <v>114.53</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3944.74</v>
      </c>
      <c r="AU7" s="38">
        <v>130.74</v>
      </c>
      <c r="AV7" s="38">
        <v>156.88</v>
      </c>
      <c r="AW7" s="38">
        <v>160.19999999999999</v>
      </c>
      <c r="AX7" s="38">
        <v>176.35</v>
      </c>
      <c r="AY7" s="38">
        <v>2098.87</v>
      </c>
      <c r="AZ7" s="38">
        <v>571.29999999999995</v>
      </c>
      <c r="BA7" s="38">
        <v>527.82000000000005</v>
      </c>
      <c r="BB7" s="38">
        <v>477.44</v>
      </c>
      <c r="BC7" s="38">
        <v>445.85</v>
      </c>
      <c r="BD7" s="38">
        <v>264.33999999999997</v>
      </c>
      <c r="BE7" s="38">
        <v>373.18</v>
      </c>
      <c r="BF7" s="38">
        <v>355.06</v>
      </c>
      <c r="BG7" s="38">
        <v>296.20999999999998</v>
      </c>
      <c r="BH7" s="38">
        <v>280.36</v>
      </c>
      <c r="BI7" s="38">
        <v>234.75</v>
      </c>
      <c r="BJ7" s="38">
        <v>536.9</v>
      </c>
      <c r="BK7" s="38">
        <v>495.43</v>
      </c>
      <c r="BL7" s="38">
        <v>488.5</v>
      </c>
      <c r="BM7" s="38">
        <v>485.75</v>
      </c>
      <c r="BN7" s="38">
        <v>516.34</v>
      </c>
      <c r="BO7" s="38">
        <v>274.27</v>
      </c>
      <c r="BP7" s="38">
        <v>105.08</v>
      </c>
      <c r="BQ7" s="38">
        <v>103.47</v>
      </c>
      <c r="BR7" s="38">
        <v>119.45</v>
      </c>
      <c r="BS7" s="38">
        <v>108.73</v>
      </c>
      <c r="BT7" s="38">
        <v>110.71</v>
      </c>
      <c r="BU7" s="38">
        <v>80.010000000000005</v>
      </c>
      <c r="BV7" s="38">
        <v>81.900000000000006</v>
      </c>
      <c r="BW7" s="38">
        <v>82.42</v>
      </c>
      <c r="BX7" s="38">
        <v>83.59</v>
      </c>
      <c r="BY7" s="38">
        <v>83.27</v>
      </c>
      <c r="BZ7" s="38">
        <v>104.36</v>
      </c>
      <c r="CA7" s="38">
        <v>247.04</v>
      </c>
      <c r="CB7" s="38">
        <v>244.55</v>
      </c>
      <c r="CC7" s="38">
        <v>210.59</v>
      </c>
      <c r="CD7" s="38">
        <v>231.74</v>
      </c>
      <c r="CE7" s="38">
        <v>228.79</v>
      </c>
      <c r="CF7" s="38">
        <v>232.46</v>
      </c>
      <c r="CG7" s="38">
        <v>227.97</v>
      </c>
      <c r="CH7" s="38">
        <v>226.99</v>
      </c>
      <c r="CI7" s="38">
        <v>230.22</v>
      </c>
      <c r="CJ7" s="38">
        <v>228.81</v>
      </c>
      <c r="CK7" s="38">
        <v>165.71</v>
      </c>
      <c r="CL7" s="38">
        <v>41.88</v>
      </c>
      <c r="CM7" s="38">
        <v>33.049999999999997</v>
      </c>
      <c r="CN7" s="38">
        <v>33.96</v>
      </c>
      <c r="CO7" s="38">
        <v>32.47</v>
      </c>
      <c r="CP7" s="38">
        <v>30.86</v>
      </c>
      <c r="CQ7" s="38">
        <v>41.24</v>
      </c>
      <c r="CR7" s="38">
        <v>40.700000000000003</v>
      </c>
      <c r="CS7" s="38">
        <v>39.909999999999997</v>
      </c>
      <c r="CT7" s="38">
        <v>41.09</v>
      </c>
      <c r="CU7" s="38">
        <v>38.979999999999997</v>
      </c>
      <c r="CV7" s="38">
        <v>60.41</v>
      </c>
      <c r="CW7" s="38">
        <v>63.95</v>
      </c>
      <c r="CX7" s="38">
        <v>78.739999999999995</v>
      </c>
      <c r="CY7" s="38">
        <v>81.95</v>
      </c>
      <c r="CZ7" s="38">
        <v>79.209999999999994</v>
      </c>
      <c r="DA7" s="38">
        <v>84.58</v>
      </c>
      <c r="DB7" s="38">
        <v>74.900000000000006</v>
      </c>
      <c r="DC7" s="38">
        <v>74.61</v>
      </c>
      <c r="DD7" s="38">
        <v>75.62</v>
      </c>
      <c r="DE7" s="38">
        <v>75.91</v>
      </c>
      <c r="DF7" s="38">
        <v>75.010000000000005</v>
      </c>
      <c r="DG7" s="38">
        <v>89.93</v>
      </c>
      <c r="DH7" s="38">
        <v>41.79</v>
      </c>
      <c r="DI7" s="38">
        <v>62.36</v>
      </c>
      <c r="DJ7" s="38">
        <v>64.31</v>
      </c>
      <c r="DK7" s="38">
        <v>66.12</v>
      </c>
      <c r="DL7" s="38">
        <v>67.83</v>
      </c>
      <c r="DM7" s="38">
        <v>39.049999999999997</v>
      </c>
      <c r="DN7" s="38">
        <v>50.44</v>
      </c>
      <c r="DO7" s="38">
        <v>51.44</v>
      </c>
      <c r="DP7" s="38">
        <v>52.4</v>
      </c>
      <c r="DQ7" s="38">
        <v>51.89</v>
      </c>
      <c r="DR7" s="38">
        <v>48.12</v>
      </c>
      <c r="DS7" s="38">
        <v>87.21</v>
      </c>
      <c r="DT7" s="38">
        <v>87.21</v>
      </c>
      <c r="DU7" s="38">
        <v>87.21</v>
      </c>
      <c r="DV7" s="38">
        <v>87.21</v>
      </c>
      <c r="DW7" s="38">
        <v>87.21</v>
      </c>
      <c r="DX7" s="38">
        <v>8.18</v>
      </c>
      <c r="DY7" s="38">
        <v>9.64</v>
      </c>
      <c r="DZ7" s="38">
        <v>11.68</v>
      </c>
      <c r="EA7" s="38">
        <v>14.01</v>
      </c>
      <c r="EB7" s="38">
        <v>14.74</v>
      </c>
      <c r="EC7" s="38">
        <v>15.89</v>
      </c>
      <c r="ED7" s="38">
        <v>0</v>
      </c>
      <c r="EE7" s="38">
        <v>0</v>
      </c>
      <c r="EF7" s="38">
        <v>0</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2019-01-22T07:20:23Z</cp:lastPrinted>
  <dcterms:created xsi:type="dcterms:W3CDTF">2018-12-03T08:35:28Z</dcterms:created>
  <dcterms:modified xsi:type="dcterms:W3CDTF">2019-02-07T05:59:37Z</dcterms:modified>
  <cp:category/>
</cp:coreProperties>
</file>