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<sst xmlns:r="http://schemas.openxmlformats.org/officeDocument/2006/relationships" xmlns="http://schemas.openxmlformats.org/spreadsheetml/2006/main" count="123" uniqueCount="123">
  <si>
    <t>「支払能力」</t>
  </si>
  <si>
    <t>経営比較分析表（平成29年度決算）</t>
  </si>
  <si>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</si>
  <si>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資金不足比率</t>
    <rPh sb="0" eb="2">
      <t>シキン</t>
    </rPh>
    <rPh sb="2" eb="4">
      <t>フソク</t>
    </rPh>
    <rPh sb="4" eb="6">
      <t>ヒリツ</t>
    </rPh>
    <phoneticPr fontId="1"/>
  </si>
  <si>
    <t>業務名</t>
    <rPh sb="2" eb="3">
      <t>メイ</t>
    </rPh>
    <phoneticPr fontId="1"/>
  </si>
  <si>
    <t>　椎出地区は供用開始後19年が経過し、計装機器、ポンプ類、ブロアー類で耐用年数を経過したものがあります。</t>
    <rPh sb="1" eb="2">
      <t>シイ</t>
    </rPh>
    <rPh sb="2" eb="3">
      <t>デ</t>
    </rPh>
    <rPh sb="3" eb="5">
      <t>チク</t>
    </rPh>
    <rPh sb="6" eb="8">
      <t>キョウヨウ</t>
    </rPh>
    <rPh sb="8" eb="11">
      <t>カイシゴ</t>
    </rPh>
    <rPh sb="13" eb="14">
      <t>ネン</t>
    </rPh>
    <rPh sb="15" eb="17">
      <t>ケイカ</t>
    </rPh>
    <rPh sb="19" eb="21">
      <t>ケイソウ</t>
    </rPh>
    <rPh sb="21" eb="23">
      <t>キキ</t>
    </rPh>
    <rPh sb="27" eb="28">
      <t>ルイ</t>
    </rPh>
    <rPh sb="33" eb="34">
      <t>ルイ</t>
    </rPh>
    <rPh sb="35" eb="37">
      <t>タイヨウ</t>
    </rPh>
    <rPh sb="37" eb="39">
      <t>ネンスウ</t>
    </rPh>
    <rPh sb="40" eb="42">
      <t>ケイカ</t>
    </rPh>
    <phoneticPr fontId="1"/>
  </si>
  <si>
    <t>事業名</t>
  </si>
  <si>
    <t>全国平均</t>
    <rPh sb="0" eb="2">
      <t>ゼンコク</t>
    </rPh>
    <rPh sb="2" eb="4">
      <t>ヘイキン</t>
    </rPh>
    <phoneticPr fontId="1"/>
  </si>
  <si>
    <t>類似団体区分</t>
    <rPh sb="4" eb="6">
      <t>クブン</t>
    </rPh>
    <phoneticPr fontId="1"/>
  </si>
  <si>
    <t>業種名</t>
    <rPh sb="2" eb="3">
      <t>メイ</t>
    </rPh>
    <phoneticPr fontId="1"/>
  </si>
  <si>
    <t>基本情報</t>
    <rPh sb="0" eb="2">
      <t>キホン</t>
    </rPh>
    <rPh sb="2" eb="4">
      <t>ジョウホウ</t>
    </rPh>
    <phoneticPr fontId="1"/>
  </si>
  <si>
    <r>
      <t>人口密度(人/km</t>
    </r>
    <r>
      <rPr>
        <b/>
        <vertAlign val="superscript"/>
        <sz val="11"/>
        <color theme="1"/>
        <rFont val="ＭＳ ゴシック"/>
      </rPr>
      <t>2</t>
    </r>
    <r>
      <rPr>
        <b/>
        <sz val="11"/>
        <color theme="1"/>
        <rFont val="ＭＳ ゴシック"/>
      </rPr>
      <t>)</t>
    </r>
  </si>
  <si>
    <t>類似団体平均値（平均値）</t>
  </si>
  <si>
    <r>
      <t>面積(km</t>
    </r>
    <r>
      <rPr>
        <b/>
        <vertAlign val="superscript"/>
        <sz val="11"/>
        <color theme="1"/>
        <rFont val="ＭＳ ゴシック"/>
      </rPr>
      <t>2</t>
    </r>
    <r>
      <rPr>
        <b/>
        <sz val="11"/>
        <color theme="1"/>
        <rFont val="ＭＳ ゴシック"/>
      </rPr>
      <t>)</t>
    </r>
  </si>
  <si>
    <t>管理者の情報</t>
    <rPh sb="0" eb="3">
      <t>カンリシャ</t>
    </rPh>
    <rPh sb="4" eb="6">
      <t>ジョウホウ</t>
    </rPh>
    <phoneticPr fontId="1"/>
  </si>
  <si>
    <t>分析欄</t>
    <rPh sb="0" eb="2">
      <t>ブンセキ</t>
    </rPh>
    <rPh sb="2" eb="3">
      <t>ラン</t>
    </rPh>
    <phoneticPr fontId="1"/>
  </si>
  <si>
    <t>人口（人）</t>
    <rPh sb="0" eb="2">
      <t>ジンコウ</t>
    </rPh>
    <rPh sb="3" eb="4">
      <t>ヒト</t>
    </rPh>
    <phoneticPr fontId="1"/>
  </si>
  <si>
    <t>グラフ凡例</t>
    <rPh sb="3" eb="5">
      <t>ハンレイ</t>
    </rPh>
    <phoneticPr fontId="1"/>
  </si>
  <si>
    <t>【】</t>
  </si>
  <si>
    <t>■</t>
  </si>
  <si>
    <t>「費用の効率性」</t>
    <rPh sb="1" eb="3">
      <t>ヒヨウ</t>
    </rPh>
    <rPh sb="4" eb="6">
      <t>コウリツ</t>
    </rPh>
    <rPh sb="6" eb="7">
      <t>セイ</t>
    </rPh>
    <phoneticPr fontId="1"/>
  </si>
  <si>
    <t>当該団体値（当該値）</t>
    <rPh sb="2" eb="4">
      <t>ダンタイ</t>
    </rPh>
    <phoneticPr fontId="1"/>
  </si>
  <si>
    <t>「施設全体の減価償却の状況」</t>
    <rPh sb="1" eb="3">
      <t>シセツ</t>
    </rPh>
    <rPh sb="3" eb="5">
      <t>ゼンタイ</t>
    </rPh>
    <rPh sb="6" eb="8">
      <t>ゲンカ</t>
    </rPh>
    <rPh sb="8" eb="10">
      <t>ショウキャク</t>
    </rPh>
    <rPh sb="11" eb="13">
      <t>ジョウキョウ</t>
    </rPh>
    <phoneticPr fontId="1"/>
  </si>
  <si>
    <t>資金不足比率(％)</t>
  </si>
  <si>
    <t>自己資本構成比率(％)</t>
  </si>
  <si>
    <t>業務CD</t>
    <rPh sb="0" eb="2">
      <t>ギョウム</t>
    </rPh>
    <phoneticPr fontId="1"/>
  </si>
  <si>
    <t>普及率(％)</t>
  </si>
  <si>
    <t>1. 経営の健全性・効率性</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</si>
  <si>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</si>
  <si>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</si>
  <si>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</si>
  <si>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2. 老朽化の状況について</t>
  </si>
  <si>
    <t>1②</t>
  </si>
  <si>
    <t>処理区域内人口(人)</t>
    <rPh sb="0" eb="2">
      <t>ショリ</t>
    </rPh>
    <rPh sb="2" eb="5">
      <t>クイキナイ</t>
    </rPh>
    <phoneticPr fontId="1"/>
  </si>
  <si>
    <t>2③</t>
  </si>
  <si>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</si>
  <si>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</si>
  <si>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</si>
  <si>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</si>
  <si>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業種CD</t>
    <rPh sb="0" eb="2">
      <t>ギョウシュ</t>
    </rPh>
    <phoneticPr fontId="1"/>
  </si>
  <si>
    <t>平成29年度全国平均</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</si>
  <si>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</si>
  <si>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</si>
  <si>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「単年度の収支」</t>
  </si>
  <si>
    <t>2①</t>
  </si>
  <si>
    <t>「累積欠損」</t>
    <rPh sb="1" eb="3">
      <t>ルイセキ</t>
    </rPh>
    <rPh sb="3" eb="5">
      <t>ケッソン</t>
    </rPh>
    <phoneticPr fontId="1"/>
  </si>
  <si>
    <t>大項目</t>
    <rPh sb="0" eb="3">
      <t>ダイコウモク</t>
    </rPh>
    <phoneticPr fontId="1"/>
  </si>
  <si>
    <t>2. 老朽化の状況</t>
  </si>
  <si>
    <t>「債務残高」</t>
    <rPh sb="1" eb="3">
      <t>サイム</t>
    </rPh>
    <rPh sb="3" eb="5">
      <t>ザンダカ</t>
    </rPh>
    <phoneticPr fontId="1"/>
  </si>
  <si>
    <t>団体CD</t>
    <rPh sb="0" eb="2">
      <t>ダンタイ</t>
    </rPh>
    <phoneticPr fontId="1"/>
  </si>
  <si>
    <t>　人口減が続く限り経営は厳しくなる見通しです。
　椎出地区においては、処理槽の耐用年数を迎えるまでに公共下水道への接続も視野に入れる必要があります。</t>
    <rPh sb="1" eb="4">
      <t>ジンコウゲン</t>
    </rPh>
    <rPh sb="5" eb="6">
      <t>ツヅ</t>
    </rPh>
    <rPh sb="7" eb="8">
      <t>カギ</t>
    </rPh>
    <rPh sb="9" eb="11">
      <t>ケイエイ</t>
    </rPh>
    <rPh sb="12" eb="13">
      <t>キビ</t>
    </rPh>
    <rPh sb="17" eb="19">
      <t>ミトオ</t>
    </rPh>
    <rPh sb="25" eb="26">
      <t>シイ</t>
    </rPh>
    <rPh sb="26" eb="27">
      <t>デ</t>
    </rPh>
    <rPh sb="27" eb="29">
      <t>チク</t>
    </rPh>
    <rPh sb="35" eb="37">
      <t>ショリ</t>
    </rPh>
    <rPh sb="37" eb="38">
      <t>ソウ</t>
    </rPh>
    <rPh sb="39" eb="41">
      <t>タイヨウ</t>
    </rPh>
    <rPh sb="41" eb="43">
      <t>ネンスウ</t>
    </rPh>
    <rPh sb="44" eb="45">
      <t>ムカ</t>
    </rPh>
    <rPh sb="50" eb="52">
      <t>コウキョウ</t>
    </rPh>
    <rPh sb="52" eb="55">
      <t>ゲスイドウ</t>
    </rPh>
    <rPh sb="57" eb="59">
      <t>セツゾク</t>
    </rPh>
    <rPh sb="60" eb="62">
      <t>シヤ</t>
    </rPh>
    <rPh sb="63" eb="64">
      <t>イ</t>
    </rPh>
    <rPh sb="66" eb="68">
      <t>ヒツヨウ</t>
    </rPh>
    <phoneticPr fontId="1"/>
  </si>
  <si>
    <t>「料金水準の適切性」</t>
    <rPh sb="1" eb="3">
      <t>リョウキン</t>
    </rPh>
    <rPh sb="3" eb="5">
      <t>スイジュン</t>
    </rPh>
    <rPh sb="6" eb="8">
      <t>テキセツ</t>
    </rPh>
    <rPh sb="8" eb="9">
      <t>セイ</t>
    </rPh>
    <phoneticPr fontId="1"/>
  </si>
  <si>
    <t>全体総括</t>
    <rPh sb="0" eb="2">
      <t>ゼンタイ</t>
    </rPh>
    <rPh sb="2" eb="4">
      <t>ソウカツ</t>
    </rPh>
    <phoneticPr fontId="1"/>
  </si>
  <si>
    <t>「施設の効率性」</t>
    <rPh sb="1" eb="3">
      <t>シセツ</t>
    </rPh>
    <rPh sb="4" eb="6">
      <t>コウリツ</t>
    </rPh>
    <rPh sb="6" eb="7">
      <t>セイ</t>
    </rPh>
    <phoneticPr fontId="1"/>
  </si>
  <si>
    <t>「使用料対象の捕捉」</t>
    <rPh sb="1" eb="4">
      <t>シヨウリョウ</t>
    </rPh>
    <rPh sb="4" eb="6">
      <t>タイショウ</t>
    </rPh>
    <rPh sb="7" eb="9">
      <t>ホソク</t>
    </rPh>
    <phoneticPr fontId="1"/>
  </si>
  <si>
    <t>「管渠の経年化の状況」</t>
    <rPh sb="4" eb="7">
      <t>ケイネンカ</t>
    </rPh>
    <rPh sb="8" eb="10">
      <t>ジョウキョウ</t>
    </rPh>
    <phoneticPr fontId="1"/>
  </si>
  <si>
    <t>1⑧</t>
  </si>
  <si>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</si>
  <si>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1①</t>
  </si>
  <si>
    <t>1③</t>
  </si>
  <si>
    <t>2②</t>
  </si>
  <si>
    <t>1④</t>
  </si>
  <si>
    <t>1⑤</t>
  </si>
  <si>
    <t>事業CD</t>
    <rPh sb="0" eb="2">
      <t>ジギョウ</t>
    </rPh>
    <phoneticPr fontId="1"/>
  </si>
  <si>
    <t>1⑦</t>
  </si>
  <si>
    <t>年度</t>
    <rPh sb="0" eb="2">
      <t>ネンド</t>
    </rPh>
    <phoneticPr fontId="1"/>
  </si>
  <si>
    <t>-</t>
  </si>
  <si>
    <t>下水道事業(法非適用)</t>
    <rPh sb="3" eb="5">
      <t>ジギョウ</t>
    </rPh>
    <rPh sb="6" eb="7">
      <t>ホウ</t>
    </rPh>
    <rPh sb="7" eb="8">
      <t>ヒ</t>
    </rPh>
    <rPh sb="8" eb="10">
      <t>テキヨウ</t>
    </rPh>
    <phoneticPr fontId="1"/>
  </si>
  <si>
    <t>人口</t>
    <rPh sb="0" eb="2">
      <t>ジンコウ</t>
    </rPh>
    <phoneticPr fontId="1"/>
  </si>
  <si>
    <t>項番</t>
    <rPh sb="0" eb="2">
      <t>コウバン</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</si>
  <si>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</si>
  <si>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</si>
  <si>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</si>
  <si>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①収益的収支比率(％)</t>
    <rPh sb="1" eb="4">
      <t>シュウエキテキ</t>
    </rPh>
    <phoneticPr fontId="1"/>
  </si>
  <si>
    <t>②累積欠損金比率(％)</t>
  </si>
  <si>
    <t>③流動比率(％)</t>
    <rPh sb="1" eb="3">
      <t>リュウドウ</t>
    </rPh>
    <rPh sb="3" eb="5">
      <t>ヒリツ</t>
    </rPh>
    <phoneticPr fontId="1"/>
  </si>
  <si>
    <t>④企業債残高対事業規模比率(％)</t>
  </si>
  <si>
    <t>⑤経費回収率(％)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</si>
  <si>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</si>
  <si>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</si>
  <si>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</si>
  <si>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</si>
  <si>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</si>
  <si>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</si>
  <si>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</si>
  <si>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</si>
  <si>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</si>
  <si>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</si>
  <si>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</si>
  <si>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</si>
  <si>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</si>
  <si>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</si>
  <si>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</si>
  <si>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</si>
  <si>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</si>
  <si>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</si>
  <si>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</si>
  <si>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</si>
  <si>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</si>
  <si>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</si>
  <si>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</si>
  <si>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</si>
  <si>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</si>
  <si>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</si>
  <si>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</si>
  <si>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</si>
  <si>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</si>
  <si>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</si>
  <si>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</si>
  <si>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</si>
  <si>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和歌山県　九度山町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</si>
  <si>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</si>
  <si>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</si>
  <si>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</si>
  <si>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</si>
  <si>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</si>
  <si>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</si>
  <si>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</si>
  <si>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</si>
  <si>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</si>
  <si>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</si>
  <si>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</si>
  <si>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本町は椎出地区（平成11年8月供用開始）、河根地区（平成19年2月供用開始）の2ヵ所の処理施設を保有しています。施設利用率は類似団体並みであるものの⑦、人口減に伴い利用者数の減少が続き、特に椎出地区においては休廃止が増加し、年々料金収入が減少しています。
　収益的収支比率①は、改善されつつあるが、地形的要因によりマンホールポンプ施設が両地区で14ヵ所あり、維持管理費が増大し、汚水処理原価⑥が高くなる要因である。さらに、水洗化率⑧も低いことから、経費回収率が低く⑤なり、また企業債残高対事業規模比率が類似団体より高く④、料金収入では到底賄うことができないため、一般会計からの繰入に依存している状況にあります。
　今後も利用人数の減少が予想され、ますます厳しい状況となるため、公共下水道との接続（統合）も検討していく必要があります。</t>
    <rPh sb="1" eb="3">
      <t>ホンチョウ</t>
    </rPh>
    <rPh sb="4" eb="5">
      <t>シイ</t>
    </rPh>
    <rPh sb="5" eb="6">
      <t>デ</t>
    </rPh>
    <rPh sb="6" eb="8">
      <t>チク</t>
    </rPh>
    <rPh sb="9" eb="11">
      <t>ヘイセイ</t>
    </rPh>
    <rPh sb="13" eb="14">
      <t>ネン</t>
    </rPh>
    <rPh sb="15" eb="16">
      <t>ガツ</t>
    </rPh>
    <rPh sb="16" eb="18">
      <t>キョウヨウ</t>
    </rPh>
    <rPh sb="18" eb="20">
      <t>カイシ</t>
    </rPh>
    <rPh sb="22" eb="24">
      <t>カワネ</t>
    </rPh>
    <rPh sb="24" eb="26">
      <t>チク</t>
    </rPh>
    <rPh sb="27" eb="29">
      <t>ヘイセイ</t>
    </rPh>
    <rPh sb="31" eb="32">
      <t>ネン</t>
    </rPh>
    <rPh sb="33" eb="34">
      <t>ガツ</t>
    </rPh>
    <rPh sb="34" eb="36">
      <t>キョウヨウ</t>
    </rPh>
    <rPh sb="36" eb="38">
      <t>カイシ</t>
    </rPh>
    <rPh sb="41" eb="43">
      <t>カショ</t>
    </rPh>
    <rPh sb="44" eb="46">
      <t>ショリ</t>
    </rPh>
    <rPh sb="46" eb="48">
      <t>シセツ</t>
    </rPh>
    <rPh sb="49" eb="51">
      <t>ホユウ</t>
    </rPh>
    <rPh sb="57" eb="59">
      <t>シセツ</t>
    </rPh>
    <rPh sb="59" eb="62">
      <t>リヨウリツ</t>
    </rPh>
    <rPh sb="63" eb="65">
      <t>ルイジ</t>
    </rPh>
    <rPh sb="65" eb="67">
      <t>ダンタイ</t>
    </rPh>
    <rPh sb="67" eb="68">
      <t>ナ</t>
    </rPh>
    <rPh sb="77" eb="80">
      <t>ジンコウゲン</t>
    </rPh>
    <rPh sb="81" eb="82">
      <t>トモナ</t>
    </rPh>
    <rPh sb="83" eb="86">
      <t>リヨウシャ</t>
    </rPh>
    <rPh sb="86" eb="87">
      <t>スウ</t>
    </rPh>
    <rPh sb="88" eb="90">
      <t>ゲンショウ</t>
    </rPh>
    <rPh sb="91" eb="92">
      <t>ツヅ</t>
    </rPh>
    <rPh sb="94" eb="95">
      <t>トク</t>
    </rPh>
    <rPh sb="96" eb="97">
      <t>シイ</t>
    </rPh>
    <rPh sb="97" eb="98">
      <t>デ</t>
    </rPh>
    <rPh sb="98" eb="100">
      <t>チク</t>
    </rPh>
    <rPh sb="105" eb="108">
      <t>キュウハイシ</t>
    </rPh>
    <rPh sb="109" eb="111">
      <t>ゾウカ</t>
    </rPh>
    <rPh sb="113" eb="115">
      <t>ネンネン</t>
    </rPh>
    <rPh sb="115" eb="117">
      <t>リョウキン</t>
    </rPh>
    <rPh sb="117" eb="119">
      <t>シュウニュウ</t>
    </rPh>
    <rPh sb="120" eb="122">
      <t>ゲンショウ</t>
    </rPh>
    <rPh sb="130" eb="133">
      <t>シュウエキテキ</t>
    </rPh>
    <rPh sb="133" eb="135">
      <t>シュウシ</t>
    </rPh>
    <rPh sb="135" eb="137">
      <t>ヒリツ</t>
    </rPh>
    <rPh sb="140" eb="142">
      <t>カイゼン</t>
    </rPh>
    <rPh sb="150" eb="153">
      <t>チケイテキ</t>
    </rPh>
    <rPh sb="153" eb="155">
      <t>ヨウイン</t>
    </rPh>
    <rPh sb="166" eb="168">
      <t>シセツ</t>
    </rPh>
    <rPh sb="169" eb="172">
      <t>リョウチク</t>
    </rPh>
    <rPh sb="175" eb="177">
      <t>カショ</t>
    </rPh>
    <rPh sb="180" eb="182">
      <t>イジ</t>
    </rPh>
    <rPh sb="182" eb="185">
      <t>カンリヒ</t>
    </rPh>
    <rPh sb="186" eb="188">
      <t>ゾウダイ</t>
    </rPh>
    <rPh sb="190" eb="192">
      <t>オスイ</t>
    </rPh>
    <rPh sb="192" eb="194">
      <t>ショリ</t>
    </rPh>
    <rPh sb="194" eb="196">
      <t>ゲンカ</t>
    </rPh>
    <rPh sb="198" eb="199">
      <t>タカ</t>
    </rPh>
    <rPh sb="202" eb="204">
      <t>ヨウイン</t>
    </rPh>
    <rPh sb="212" eb="215">
      <t>スイセンカ</t>
    </rPh>
    <rPh sb="215" eb="216">
      <t>リツ</t>
    </rPh>
    <rPh sb="218" eb="219">
      <t>ヒク</t>
    </rPh>
    <rPh sb="225" eb="227">
      <t>ケイヒ</t>
    </rPh>
    <rPh sb="227" eb="230">
      <t>カイシュウリツ</t>
    </rPh>
    <rPh sb="231" eb="232">
      <t>ヒク</t>
    </rPh>
    <rPh sb="239" eb="242">
      <t>キギョウサイ</t>
    </rPh>
    <rPh sb="242" eb="244">
      <t>ザンダカ</t>
    </rPh>
    <rPh sb="244" eb="245">
      <t>タイ</t>
    </rPh>
    <rPh sb="245" eb="247">
      <t>ジギョウ</t>
    </rPh>
    <rPh sb="247" eb="249">
      <t>キボ</t>
    </rPh>
    <rPh sb="249" eb="251">
      <t>ヒリツ</t>
    </rPh>
    <rPh sb="252" eb="254">
      <t>ルイジ</t>
    </rPh>
    <rPh sb="254" eb="256">
      <t>ダンタイ</t>
    </rPh>
    <rPh sb="258" eb="259">
      <t>タカ</t>
    </rPh>
    <rPh sb="262" eb="264">
      <t>リョウキン</t>
    </rPh>
    <rPh sb="264" eb="266">
      <t>シュウニュウ</t>
    </rPh>
    <rPh sb="268" eb="270">
      <t>トウテイ</t>
    </rPh>
    <rPh sb="270" eb="271">
      <t>マカナ</t>
    </rPh>
    <rPh sb="282" eb="284">
      <t>イッパン</t>
    </rPh>
    <rPh sb="284" eb="286">
      <t>カイケイ</t>
    </rPh>
    <rPh sb="289" eb="291">
      <t>クリイ</t>
    </rPh>
    <rPh sb="292" eb="294">
      <t>イゾン</t>
    </rPh>
    <rPh sb="298" eb="300">
      <t>ジョウキョウ</t>
    </rPh>
    <rPh sb="308" eb="310">
      <t>コンゴ</t>
    </rPh>
    <rPh sb="311" eb="313">
      <t>リヨウ</t>
    </rPh>
    <rPh sb="313" eb="315">
      <t>ニンズウ</t>
    </rPh>
    <rPh sb="316" eb="318">
      <t>ゲンショウ</t>
    </rPh>
    <rPh sb="319" eb="321">
      <t>ヨソウ</t>
    </rPh>
    <rPh sb="328" eb="329">
      <t>キビ</t>
    </rPh>
    <rPh sb="331" eb="333">
      <t>ジョウキョウ</t>
    </rPh>
    <rPh sb="339" eb="341">
      <t>コウキョウ</t>
    </rPh>
    <rPh sb="341" eb="344">
      <t>ゲスイドウ</t>
    </rPh>
    <rPh sb="346" eb="348">
      <t>セツゾク</t>
    </rPh>
    <rPh sb="349" eb="351">
      <t>トウゴウ</t>
    </rPh>
    <rPh sb="353" eb="355">
      <t>ケントウ</t>
    </rPh>
    <rPh sb="359" eb="361">
      <t>ヒツヨウ</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</si>
</sst>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4.e-002</c:v>
                </c:pt>
                <c:pt idx="1">
                  <c:v>2.e-002</c:v>
                </c:pt>
                <c:pt idx="2">
                  <c:v>1.e-002</c:v>
                </c:pt>
                <c:pt idx="3">
                  <c:v>2.0499999999999998</c:v>
                </c:pt>
                <c:pt idx="4">
                  <c:v>1.e-002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58.23</c:v>
                </c:pt>
                <c:pt idx="1">
                  <c:v>61.19</c:v>
                </c:pt>
                <c:pt idx="2">
                  <c:v>57.14</c:v>
                </c:pt>
                <c:pt idx="3">
                  <c:v>61.46</c:v>
                </c:pt>
                <c:pt idx="4">
                  <c:v>64.8</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1906.65</c:v>
                </c:pt>
                <c:pt idx="1">
                  <c:v>1739.08</c:v>
                </c:pt>
                <c:pt idx="2">
                  <c:v>1583.3</c:v>
                </c:pt>
                <c:pt idx="3">
                  <c:v>1275.3599999999999</c:v>
                </c:pt>
                <c:pt idx="4">
                  <c:v>1713.63</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1117.1099999999999</c:v>
                </c:pt>
                <c:pt idx="1">
                  <c:v>1044.8</c:v>
                </c:pt>
                <c:pt idx="2">
                  <c:v>1081.8</c:v>
                </c:pt>
                <c:pt idx="3">
                  <c:v>974.93</c:v>
                </c:pt>
                <c:pt idx="4">
                  <c:v>855.8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28.66</c:v>
                </c:pt>
                <c:pt idx="1">
                  <c:v>28.67</c:v>
                </c:pt>
                <c:pt idx="2">
                  <c:v>32.82</c:v>
                </c:pt>
                <c:pt idx="3">
                  <c:v>28.53</c:v>
                </c:pt>
                <c:pt idx="4">
                  <c:v>32.42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41.04</c:v>
                </c:pt>
                <c:pt idx="1">
                  <c:v>50.82</c:v>
                </c:pt>
                <c:pt idx="2">
                  <c:v>52.19</c:v>
                </c:pt>
                <c:pt idx="3">
                  <c:v>55.32</c:v>
                </c:pt>
                <c:pt idx="4">
                  <c:v>59.8</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555.63</c:v>
                </c:pt>
                <c:pt idx="1">
                  <c:v>551.45000000000005</c:v>
                </c:pt>
                <c:pt idx="2">
                  <c:v>477.77</c:v>
                </c:pt>
                <c:pt idx="3">
                  <c:v>576.24</c:v>
                </c:pt>
                <c:pt idx="4">
                  <c:v>524.09</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357.08</c:v>
                </c:pt>
                <c:pt idx="1">
                  <c:v>300.52</c:v>
                </c:pt>
                <c:pt idx="2">
                  <c:v>296.14</c:v>
                </c:pt>
                <c:pt idx="3">
                  <c:v>283.17</c:v>
                </c:pt>
                <c:pt idx="4">
                  <c:v>263.76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64.02</c:v>
                </c:pt>
                <c:pt idx="1">
                  <c:v>62.91</c:v>
                </c:pt>
                <c:pt idx="2">
                  <c:v>61.97</c:v>
                </c:pt>
                <c:pt idx="3">
                  <c:v>58.69</c:v>
                </c:pt>
                <c:pt idx="4">
                  <c:v>56.34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45.95</c:v>
                </c:pt>
                <c:pt idx="1">
                  <c:v>53.24</c:v>
                </c:pt>
                <c:pt idx="2">
                  <c:v>52.31</c:v>
                </c:pt>
                <c:pt idx="3">
                  <c:v>60.65</c:v>
                </c:pt>
                <c:pt idx="4">
                  <c:v>51.75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76.97</c:v>
                </c:pt>
                <c:pt idx="1">
                  <c:v>78.010000000000005</c:v>
                </c:pt>
                <c:pt idx="2">
                  <c:v>75.59</c:v>
                </c:pt>
                <c:pt idx="3">
                  <c:v>79.5</c:v>
                </c:pt>
                <c:pt idx="4">
                  <c:v>80.34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71.97</c:v>
                </c:pt>
                <c:pt idx="1">
                  <c:v>84.07</c:v>
                </c:pt>
                <c:pt idx="2">
                  <c:v>84.32</c:v>
                </c:pt>
                <c:pt idx="3">
                  <c:v>84.58</c:v>
                </c:pt>
                <c:pt idx="4">
                  <c:v>84.84</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【814.89】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【85.49】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【52.49】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【255.52】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【60.64】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Y6">
            <v>58.23</v>
          </cell>
          <cell r="Z6">
            <v>61.19</v>
          </cell>
          <cell r="AA6">
            <v>57.14</v>
          </cell>
          <cell r="AB6">
            <v>61.46</v>
          </cell>
          <cell r="AC6">
            <v>64.8</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F6">
            <v>1906.65</v>
          </cell>
          <cell r="BG6">
            <v>1739.08</v>
          </cell>
          <cell r="BH6">
            <v>1583.3</v>
          </cell>
          <cell r="BI6">
            <v>1275.3599999999999</v>
          </cell>
          <cell r="BJ6">
            <v>1713.63</v>
          </cell>
          <cell r="BK6">
            <v>1117.1099999999999</v>
          </cell>
          <cell r="BL6">
            <v>1044.8</v>
          </cell>
          <cell r="BM6">
            <v>1081.8</v>
          </cell>
          <cell r="BN6">
            <v>974.93</v>
          </cell>
          <cell r="BO6">
            <v>855.8</v>
          </cell>
          <cell r="BQ6">
            <v>28.66</v>
          </cell>
          <cell r="BR6">
            <v>28.67</v>
          </cell>
          <cell r="BS6">
            <v>32.82</v>
          </cell>
          <cell r="BT6">
            <v>28.53</v>
          </cell>
          <cell r="BU6">
            <v>32.42</v>
          </cell>
          <cell r="BV6">
            <v>41.04</v>
          </cell>
          <cell r="BW6">
            <v>50.82</v>
          </cell>
          <cell r="BX6">
            <v>52.19</v>
          </cell>
          <cell r="BY6">
            <v>55.32</v>
          </cell>
          <cell r="BZ6">
            <v>59.8</v>
          </cell>
          <cell r="CB6">
            <v>555.63</v>
          </cell>
          <cell r="CC6">
            <v>551.45000000000005</v>
          </cell>
          <cell r="CD6">
            <v>477.77</v>
          </cell>
          <cell r="CE6">
            <v>576.24</v>
          </cell>
          <cell r="CF6">
            <v>524.09</v>
          </cell>
          <cell r="CG6">
            <v>357.08</v>
          </cell>
          <cell r="CH6">
            <v>300.52</v>
          </cell>
          <cell r="CI6">
            <v>296.14</v>
          </cell>
          <cell r="CJ6">
            <v>283.17</v>
          </cell>
          <cell r="CK6">
            <v>263.76</v>
          </cell>
          <cell r="CM6">
            <v>64.02</v>
          </cell>
          <cell r="CN6">
            <v>62.91</v>
          </cell>
          <cell r="CO6">
            <v>61.97</v>
          </cell>
          <cell r="CP6">
            <v>58.69</v>
          </cell>
          <cell r="CQ6">
            <v>56.34</v>
          </cell>
          <cell r="CR6">
            <v>45.95</v>
          </cell>
          <cell r="CS6">
            <v>53.24</v>
          </cell>
          <cell r="CT6">
            <v>52.31</v>
          </cell>
          <cell r="CU6">
            <v>60.65</v>
          </cell>
          <cell r="CV6">
            <v>51.75</v>
          </cell>
          <cell r="CX6">
            <v>76.97</v>
          </cell>
          <cell r="CY6">
            <v>78.010000000000005</v>
          </cell>
          <cell r="CZ6">
            <v>75.59</v>
          </cell>
          <cell r="DA6">
            <v>79.5</v>
          </cell>
          <cell r="DB6">
            <v>80.34</v>
          </cell>
          <cell r="DC6">
            <v>71.97</v>
          </cell>
          <cell r="DD6">
            <v>84.07</v>
          </cell>
          <cell r="DE6">
            <v>84.32</v>
          </cell>
          <cell r="DF6">
            <v>84.58</v>
          </cell>
          <cell r="DG6">
            <v>84.84</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v>0</v>
          </cell>
          <cell r="EF6">
            <v>0</v>
          </cell>
          <cell r="EG6">
            <v>0</v>
          </cell>
          <cell r="EH6">
            <v>0</v>
          </cell>
          <cell r="EI6">
            <v>0</v>
          </cell>
          <cell r="EJ6">
            <v>4.e-002</v>
          </cell>
          <cell r="EK6">
            <v>2.e-002</v>
          </cell>
          <cell r="EL6">
            <v>1.e-002</v>
          </cell>
          <cell r="EM6">
            <v>2.0499999999999998</v>
          </cell>
          <cell r="EN6">
            <v>1.e-002</v>
          </cell>
        </row>
        <row r="7"/>
        <row r="8"/>
        <row r="9"/>
        <row r="10">
          <cell r="B10">
            <v>41275</v>
          </cell>
          <cell r="C10">
            <v>41640</v>
          </cell>
          <cell r="D10">
            <v>42005</v>
          </cell>
          <cell r="E10">
            <v>42370</v>
          </cell>
          <cell r="F10">
            <v>42736</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U13"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和歌山県　九度山町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9</v>
      </c>
      <c r="J7" s="5"/>
      <c r="K7" s="5"/>
      <c r="L7" s="5"/>
      <c r="M7" s="5"/>
      <c r="N7" s="5"/>
      <c r="O7" s="5"/>
      <c r="P7" s="5" t="s">
        <v>6</v>
      </c>
      <c r="Q7" s="5"/>
      <c r="R7" s="5"/>
      <c r="S7" s="5"/>
      <c r="T7" s="5"/>
      <c r="U7" s="5"/>
      <c r="V7" s="5"/>
      <c r="W7" s="5" t="s">
        <v>8</v>
      </c>
      <c r="X7" s="5"/>
      <c r="Y7" s="5"/>
      <c r="Z7" s="5"/>
      <c r="AA7" s="5"/>
      <c r="AB7" s="5"/>
      <c r="AC7" s="5"/>
      <c r="AD7" s="5" t="s">
        <v>14</v>
      </c>
      <c r="AE7" s="5"/>
      <c r="AF7" s="5"/>
      <c r="AG7" s="5"/>
      <c r="AH7" s="5"/>
      <c r="AI7" s="5"/>
      <c r="AJ7" s="5"/>
      <c r="AK7" s="3"/>
      <c r="AL7" s="5" t="s">
        <v>16</v>
      </c>
      <c r="AM7" s="5"/>
      <c r="AN7" s="5"/>
      <c r="AO7" s="5"/>
      <c r="AP7" s="5"/>
      <c r="AQ7" s="5"/>
      <c r="AR7" s="5"/>
      <c r="AS7" s="5"/>
      <c r="AT7" s="5" t="s">
        <v>13</v>
      </c>
      <c r="AU7" s="5"/>
      <c r="AV7" s="5"/>
      <c r="AW7" s="5"/>
      <c r="AX7" s="5"/>
      <c r="AY7" s="5"/>
      <c r="AZ7" s="5"/>
      <c r="BA7" s="5"/>
      <c r="BB7" s="5" t="s">
        <v>11</v>
      </c>
      <c r="BC7" s="5"/>
      <c r="BD7" s="5"/>
      <c r="BE7" s="5"/>
      <c r="BF7" s="5"/>
      <c r="BG7" s="5"/>
      <c r="BH7" s="5"/>
      <c r="BI7" s="5"/>
      <c r="BJ7" s="3"/>
      <c r="BK7" s="3"/>
      <c r="BL7" s="26" t="s">
        <v>17</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4431</v>
      </c>
      <c r="AM8" s="21"/>
      <c r="AN8" s="21"/>
      <c r="AO8" s="21"/>
      <c r="AP8" s="21"/>
      <c r="AQ8" s="21"/>
      <c r="AR8" s="21"/>
      <c r="AS8" s="21"/>
      <c r="AT8" s="7">
        <f>データ!T6</f>
        <v>44.15</v>
      </c>
      <c r="AU8" s="7"/>
      <c r="AV8" s="7"/>
      <c r="AW8" s="7"/>
      <c r="AX8" s="7"/>
      <c r="AY8" s="7"/>
      <c r="AZ8" s="7"/>
      <c r="BA8" s="7"/>
      <c r="BB8" s="7">
        <f>データ!U6</f>
        <v>100.36</v>
      </c>
      <c r="BC8" s="7"/>
      <c r="BD8" s="7"/>
      <c r="BE8" s="7"/>
      <c r="BF8" s="7"/>
      <c r="BG8" s="7"/>
      <c r="BH8" s="7"/>
      <c r="BI8" s="7"/>
      <c r="BJ8" s="3"/>
      <c r="BK8" s="3"/>
      <c r="BL8" s="27" t="s">
        <v>19</v>
      </c>
      <c r="BM8" s="37"/>
      <c r="BN8" s="44" t="s">
        <v>21</v>
      </c>
      <c r="BO8" s="47"/>
      <c r="BP8" s="47"/>
      <c r="BQ8" s="47"/>
      <c r="BR8" s="47"/>
      <c r="BS8" s="47"/>
      <c r="BT8" s="47"/>
      <c r="BU8" s="47"/>
      <c r="BV8" s="47"/>
      <c r="BW8" s="47"/>
      <c r="BX8" s="47"/>
      <c r="BY8" s="51"/>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28</v>
      </c>
      <c r="X9" s="5"/>
      <c r="Y9" s="5"/>
      <c r="Z9" s="5"/>
      <c r="AA9" s="5"/>
      <c r="AB9" s="5"/>
      <c r="AC9" s="5"/>
      <c r="AD9" s="5" t="s">
        <v>29</v>
      </c>
      <c r="AE9" s="5"/>
      <c r="AF9" s="5"/>
      <c r="AG9" s="5"/>
      <c r="AH9" s="5"/>
      <c r="AI9" s="5"/>
      <c r="AJ9" s="5"/>
      <c r="AK9" s="3"/>
      <c r="AL9" s="5" t="s">
        <v>33</v>
      </c>
      <c r="AM9" s="5"/>
      <c r="AN9" s="5"/>
      <c r="AO9" s="5"/>
      <c r="AP9" s="5"/>
      <c r="AQ9" s="5"/>
      <c r="AR9" s="5"/>
      <c r="AS9" s="5"/>
      <c r="AT9" s="5" t="s">
        <v>35</v>
      </c>
      <c r="AU9" s="5"/>
      <c r="AV9" s="5"/>
      <c r="AW9" s="5"/>
      <c r="AX9" s="5"/>
      <c r="AY9" s="5"/>
      <c r="AZ9" s="5"/>
      <c r="BA9" s="5"/>
      <c r="BB9" s="5" t="s">
        <v>37</v>
      </c>
      <c r="BC9" s="5"/>
      <c r="BD9" s="5"/>
      <c r="BE9" s="5"/>
      <c r="BF9" s="5"/>
      <c r="BG9" s="5"/>
      <c r="BH9" s="5"/>
      <c r="BI9" s="5"/>
      <c r="BJ9" s="3"/>
      <c r="BK9" s="3"/>
      <c r="BL9" s="28" t="s">
        <v>38</v>
      </c>
      <c r="BM9" s="38"/>
      <c r="BN9" s="45" t="s">
        <v>12</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9.4700000000000006</v>
      </c>
      <c r="Q10" s="7"/>
      <c r="R10" s="7"/>
      <c r="S10" s="7"/>
      <c r="T10" s="7"/>
      <c r="U10" s="7"/>
      <c r="V10" s="7"/>
      <c r="W10" s="7">
        <f>データ!Q6</f>
        <v>100</v>
      </c>
      <c r="X10" s="7"/>
      <c r="Y10" s="7"/>
      <c r="Z10" s="7"/>
      <c r="AA10" s="7"/>
      <c r="AB10" s="7"/>
      <c r="AC10" s="7"/>
      <c r="AD10" s="21">
        <f>データ!R6</f>
        <v>4100</v>
      </c>
      <c r="AE10" s="21"/>
      <c r="AF10" s="21"/>
      <c r="AG10" s="21"/>
      <c r="AH10" s="21"/>
      <c r="AI10" s="21"/>
      <c r="AJ10" s="21"/>
      <c r="AK10" s="2"/>
      <c r="AL10" s="21">
        <f>データ!V6</f>
        <v>417</v>
      </c>
      <c r="AM10" s="21"/>
      <c r="AN10" s="21"/>
      <c r="AO10" s="21"/>
      <c r="AP10" s="21"/>
      <c r="AQ10" s="21"/>
      <c r="AR10" s="21"/>
      <c r="AS10" s="21"/>
      <c r="AT10" s="7">
        <f>データ!W6</f>
        <v>0.23</v>
      </c>
      <c r="AU10" s="7"/>
      <c r="AV10" s="7"/>
      <c r="AW10" s="7"/>
      <c r="AX10" s="7"/>
      <c r="AY10" s="7"/>
      <c r="AZ10" s="7"/>
      <c r="BA10" s="7"/>
      <c r="BB10" s="7">
        <f>データ!X6</f>
        <v>1813.04</v>
      </c>
      <c r="BC10" s="7"/>
      <c r="BD10" s="7"/>
      <c r="BE10" s="7"/>
      <c r="BF10" s="7"/>
      <c r="BG10" s="7"/>
      <c r="BH10" s="7"/>
      <c r="BI10" s="7"/>
      <c r="BJ10" s="2"/>
      <c r="BK10" s="2"/>
      <c r="BL10" s="29" t="s">
        <v>18</v>
      </c>
      <c r="BM10" s="39"/>
      <c r="BN10" s="46" t="s">
        <v>40</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15</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41</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122</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43</v>
      </c>
      <c r="D34" s="16"/>
      <c r="E34" s="16"/>
      <c r="F34" s="16"/>
      <c r="G34" s="16"/>
      <c r="H34" s="16"/>
      <c r="I34" s="16"/>
      <c r="J34" s="16"/>
      <c r="K34" s="16"/>
      <c r="L34" s="16"/>
      <c r="M34" s="16"/>
      <c r="N34" s="16"/>
      <c r="O34" s="16"/>
      <c r="P34" s="16"/>
      <c r="Q34" s="19"/>
      <c r="R34" s="16" t="s">
        <v>45</v>
      </c>
      <c r="S34" s="16"/>
      <c r="T34" s="16"/>
      <c r="U34" s="16"/>
      <c r="V34" s="16"/>
      <c r="W34" s="16"/>
      <c r="X34" s="16"/>
      <c r="Y34" s="16"/>
      <c r="Z34" s="16"/>
      <c r="AA34" s="16"/>
      <c r="AB34" s="16"/>
      <c r="AC34" s="16"/>
      <c r="AD34" s="16"/>
      <c r="AE34" s="16"/>
      <c r="AF34" s="19"/>
      <c r="AG34" s="16" t="s">
        <v>0</v>
      </c>
      <c r="AH34" s="16"/>
      <c r="AI34" s="16"/>
      <c r="AJ34" s="16"/>
      <c r="AK34" s="16"/>
      <c r="AL34" s="16"/>
      <c r="AM34" s="16"/>
      <c r="AN34" s="16"/>
      <c r="AO34" s="16"/>
      <c r="AP34" s="16"/>
      <c r="AQ34" s="16"/>
      <c r="AR34" s="16"/>
      <c r="AS34" s="16"/>
      <c r="AT34" s="16"/>
      <c r="AU34" s="19"/>
      <c r="AV34" s="16" t="s">
        <v>48</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19"/>
      <c r="R35" s="16"/>
      <c r="S35" s="16"/>
      <c r="T35" s="16"/>
      <c r="U35" s="16"/>
      <c r="V35" s="16"/>
      <c r="W35" s="16"/>
      <c r="X35" s="16"/>
      <c r="Y35" s="16"/>
      <c r="Z35" s="16"/>
      <c r="AA35" s="16"/>
      <c r="AB35" s="16"/>
      <c r="AC35" s="16"/>
      <c r="AD35" s="16"/>
      <c r="AE35" s="16"/>
      <c r="AF35" s="19"/>
      <c r="AG35" s="16"/>
      <c r="AH35" s="16"/>
      <c r="AI35" s="16"/>
      <c r="AJ35" s="16"/>
      <c r="AK35" s="16"/>
      <c r="AL35" s="16"/>
      <c r="AM35" s="16"/>
      <c r="AN35" s="16"/>
      <c r="AO35" s="16"/>
      <c r="AP35" s="16"/>
      <c r="AQ35" s="16"/>
      <c r="AR35" s="16"/>
      <c r="AS35" s="16"/>
      <c r="AT35" s="16"/>
      <c r="AU35" s="19"/>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31</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5</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51</v>
      </c>
      <c r="D56" s="16"/>
      <c r="E56" s="16"/>
      <c r="F56" s="16"/>
      <c r="G56" s="16"/>
      <c r="H56" s="16"/>
      <c r="I56" s="16"/>
      <c r="J56" s="16"/>
      <c r="K56" s="16"/>
      <c r="L56" s="16"/>
      <c r="M56" s="16"/>
      <c r="N56" s="16"/>
      <c r="O56" s="16"/>
      <c r="P56" s="16"/>
      <c r="Q56" s="19"/>
      <c r="R56" s="16" t="s">
        <v>20</v>
      </c>
      <c r="S56" s="16"/>
      <c r="T56" s="16"/>
      <c r="U56" s="16"/>
      <c r="V56" s="16"/>
      <c r="W56" s="16"/>
      <c r="X56" s="16"/>
      <c r="Y56" s="16"/>
      <c r="Z56" s="16"/>
      <c r="AA56" s="16"/>
      <c r="AB56" s="16"/>
      <c r="AC56" s="16"/>
      <c r="AD56" s="16"/>
      <c r="AE56" s="16"/>
      <c r="AF56" s="19"/>
      <c r="AG56" s="16" t="s">
        <v>53</v>
      </c>
      <c r="AH56" s="16"/>
      <c r="AI56" s="16"/>
      <c r="AJ56" s="16"/>
      <c r="AK56" s="16"/>
      <c r="AL56" s="16"/>
      <c r="AM56" s="16"/>
      <c r="AN56" s="16"/>
      <c r="AO56" s="16"/>
      <c r="AP56" s="16"/>
      <c r="AQ56" s="16"/>
      <c r="AR56" s="16"/>
      <c r="AS56" s="16"/>
      <c r="AT56" s="16"/>
      <c r="AU56" s="19"/>
      <c r="AV56" s="16" t="s">
        <v>54</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19"/>
      <c r="R57" s="16"/>
      <c r="S57" s="16"/>
      <c r="T57" s="16"/>
      <c r="U57" s="16"/>
      <c r="V57" s="16"/>
      <c r="W57" s="16"/>
      <c r="X57" s="16"/>
      <c r="Y57" s="16"/>
      <c r="Z57" s="16"/>
      <c r="AA57" s="16"/>
      <c r="AB57" s="16"/>
      <c r="AC57" s="16"/>
      <c r="AD57" s="16"/>
      <c r="AE57" s="16"/>
      <c r="AF57" s="19"/>
      <c r="AG57" s="16"/>
      <c r="AH57" s="16"/>
      <c r="AI57" s="16"/>
      <c r="AJ57" s="16"/>
      <c r="AK57" s="16"/>
      <c r="AL57" s="16"/>
      <c r="AM57" s="16"/>
      <c r="AN57" s="16"/>
      <c r="AO57" s="16"/>
      <c r="AP57" s="16"/>
      <c r="AQ57" s="16"/>
      <c r="AR57" s="16"/>
      <c r="AS57" s="16"/>
      <c r="AT57" s="16"/>
      <c r="AU57" s="19"/>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19"/>
      <c r="R58" s="17"/>
      <c r="S58" s="17"/>
      <c r="T58" s="17"/>
      <c r="U58" s="17"/>
      <c r="V58" s="17"/>
      <c r="W58" s="17"/>
      <c r="X58" s="17"/>
      <c r="Y58" s="17"/>
      <c r="Z58" s="17"/>
      <c r="AA58" s="17"/>
      <c r="AB58" s="17"/>
      <c r="AC58" s="17"/>
      <c r="AD58" s="17"/>
      <c r="AE58" s="17"/>
      <c r="AF58" s="19"/>
      <c r="AG58" s="17"/>
      <c r="AH58" s="17"/>
      <c r="AI58" s="17"/>
      <c r="AJ58" s="17"/>
      <c r="AK58" s="17"/>
      <c r="AL58" s="17"/>
      <c r="AM58" s="17"/>
      <c r="AN58" s="17"/>
      <c r="AO58" s="17"/>
      <c r="AP58" s="17"/>
      <c r="AQ58" s="17"/>
      <c r="AR58" s="17"/>
      <c r="AS58" s="17"/>
      <c r="AT58" s="17"/>
      <c r="AU58" s="19"/>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47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52</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50</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22</v>
      </c>
      <c r="D79" s="16"/>
      <c r="E79" s="16"/>
      <c r="F79" s="16"/>
      <c r="G79" s="16"/>
      <c r="H79" s="16"/>
      <c r="I79" s="16"/>
      <c r="J79" s="16"/>
      <c r="K79" s="16"/>
      <c r="L79" s="16"/>
      <c r="M79" s="16"/>
      <c r="N79" s="16"/>
      <c r="O79" s="16"/>
      <c r="P79" s="16"/>
      <c r="Q79" s="16"/>
      <c r="R79" s="16"/>
      <c r="S79" s="16"/>
      <c r="T79" s="16"/>
      <c r="U79" s="19"/>
      <c r="V79" s="19"/>
      <c r="W79" s="16" t="s">
        <v>55</v>
      </c>
      <c r="X79" s="16"/>
      <c r="Y79" s="16"/>
      <c r="Z79" s="16"/>
      <c r="AA79" s="16"/>
      <c r="AB79" s="16"/>
      <c r="AC79" s="16"/>
      <c r="AD79" s="16"/>
      <c r="AE79" s="16"/>
      <c r="AF79" s="16"/>
      <c r="AG79" s="16"/>
      <c r="AH79" s="16"/>
      <c r="AI79" s="16"/>
      <c r="AJ79" s="16"/>
      <c r="AK79" s="16"/>
      <c r="AL79" s="16"/>
      <c r="AM79" s="16"/>
      <c r="AN79" s="16"/>
      <c r="AO79" s="19"/>
      <c r="AP79" s="19"/>
      <c r="AQ79" s="16" t="s">
        <v>57</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19"/>
      <c r="V80" s="19"/>
      <c r="W80" s="16"/>
      <c r="X80" s="16"/>
      <c r="Y80" s="16"/>
      <c r="Z80" s="16"/>
      <c r="AA80" s="16"/>
      <c r="AB80" s="16"/>
      <c r="AC80" s="16"/>
      <c r="AD80" s="16"/>
      <c r="AE80" s="16"/>
      <c r="AF80" s="16"/>
      <c r="AG80" s="16"/>
      <c r="AH80" s="16"/>
      <c r="AI80" s="16"/>
      <c r="AJ80" s="16"/>
      <c r="AK80" s="16"/>
      <c r="AL80" s="16"/>
      <c r="AM80" s="16"/>
      <c r="AN80" s="16"/>
      <c r="AO80" s="19"/>
      <c r="AP80" s="19"/>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2" t="s">
        <v>42</v>
      </c>
    </row>
    <row r="84" spans="1:78">
      <c r="C84" s="2" t="s">
        <v>2</v>
      </c>
    </row>
    <row r="85" spans="1:78" hidden="1">
      <c r="B85" s="12" t="s">
        <v>7</v>
      </c>
      <c r="C85" s="12"/>
      <c r="D85" s="12"/>
      <c r="E85" s="12" t="s">
        <v>58</v>
      </c>
      <c r="F85" s="12" t="s">
        <v>32</v>
      </c>
      <c r="G85" s="12" t="s">
        <v>59</v>
      </c>
      <c r="H85" s="12" t="s">
        <v>61</v>
      </c>
      <c r="I85" s="12" t="s">
        <v>62</v>
      </c>
      <c r="J85" s="12" t="s">
        <v>30</v>
      </c>
      <c r="K85" s="12" t="s">
        <v>64</v>
      </c>
      <c r="L85" s="12" t="s">
        <v>56</v>
      </c>
      <c r="M85" s="12" t="s">
        <v>44</v>
      </c>
      <c r="N85" s="12" t="s">
        <v>60</v>
      </c>
      <c r="O85" s="12" t="s">
        <v>34</v>
      </c>
    </row>
    <row r="86" spans="1:78" hidden="1">
      <c r="B86" s="12"/>
      <c r="C86" s="12"/>
      <c r="D86" s="12"/>
      <c r="E86" s="12" t="str">
        <f>データ!AI6</f>
        <v/>
      </c>
      <c r="F86" s="12" t="s">
        <v>66</v>
      </c>
      <c r="G86" s="12" t="s">
        <v>66</v>
      </c>
      <c r="H86" s="12" t="str">
        <f>データ!BP6</f>
        <v>【814.89】</v>
      </c>
      <c r="I86" s="12" t="str">
        <f>データ!CA6</f>
        <v>【60.64】</v>
      </c>
      <c r="J86" s="12" t="str">
        <f>データ!CL6</f>
        <v>【255.52】</v>
      </c>
      <c r="K86" s="12" t="str">
        <f>データ!CW6</f>
        <v>【52.49】</v>
      </c>
      <c r="L86" s="12" t="str">
        <f>データ!DH6</f>
        <v>【85.49】</v>
      </c>
      <c r="M86" s="12" t="s">
        <v>66</v>
      </c>
      <c r="N86" s="12" t="s">
        <v>66</v>
      </c>
      <c r="O86" s="12" t="str">
        <f>データ!EO6</f>
        <v>【0.11】</v>
      </c>
    </row>
  </sheetData>
  <sheetProtection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67</v>
      </c>
      <c r="Y1" s="77">
        <v>1</v>
      </c>
      <c r="Z1" s="77">
        <v>1</v>
      </c>
      <c r="AA1" s="77">
        <v>1</v>
      </c>
      <c r="AB1" s="77">
        <v>1</v>
      </c>
      <c r="AC1" s="77">
        <v>1</v>
      </c>
      <c r="AD1" s="77">
        <v>1</v>
      </c>
      <c r="AE1" s="77">
        <v>1</v>
      </c>
      <c r="AF1" s="77">
        <v>1</v>
      </c>
      <c r="AG1" s="77">
        <v>1</v>
      </c>
      <c r="AH1" s="77">
        <v>1</v>
      </c>
      <c r="AI1" s="77"/>
      <c r="AJ1" s="77">
        <v>1</v>
      </c>
      <c r="AK1" s="77">
        <v>1</v>
      </c>
      <c r="AL1" s="77">
        <v>1</v>
      </c>
      <c r="AM1" s="77">
        <v>1</v>
      </c>
      <c r="AN1" s="77">
        <v>1</v>
      </c>
      <c r="AO1" s="77">
        <v>1</v>
      </c>
      <c r="AP1" s="77">
        <v>1</v>
      </c>
      <c r="AQ1" s="77">
        <v>1</v>
      </c>
      <c r="AR1" s="77">
        <v>1</v>
      </c>
      <c r="AS1" s="77">
        <v>1</v>
      </c>
      <c r="AT1" s="77"/>
      <c r="AU1" s="77">
        <v>1</v>
      </c>
      <c r="AV1" s="77">
        <v>1</v>
      </c>
      <c r="AW1" s="77">
        <v>1</v>
      </c>
      <c r="AX1" s="77">
        <v>1</v>
      </c>
      <c r="AY1" s="77">
        <v>1</v>
      </c>
      <c r="AZ1" s="77">
        <v>1</v>
      </c>
      <c r="BA1" s="77">
        <v>1</v>
      </c>
      <c r="BB1" s="77">
        <v>1</v>
      </c>
      <c r="BC1" s="77">
        <v>1</v>
      </c>
      <c r="BD1" s="77">
        <v>1</v>
      </c>
      <c r="BE1" s="77"/>
      <c r="BF1" s="77">
        <v>1</v>
      </c>
      <c r="BG1" s="77">
        <v>1</v>
      </c>
      <c r="BH1" s="77">
        <v>1</v>
      </c>
      <c r="BI1" s="77">
        <v>1</v>
      </c>
      <c r="BJ1" s="77">
        <v>1</v>
      </c>
      <c r="BK1" s="77">
        <v>1</v>
      </c>
      <c r="BL1" s="77">
        <v>1</v>
      </c>
      <c r="BM1" s="77">
        <v>1</v>
      </c>
      <c r="BN1" s="77">
        <v>1</v>
      </c>
      <c r="BO1" s="77">
        <v>1</v>
      </c>
      <c r="BP1" s="77"/>
      <c r="BQ1" s="77">
        <v>1</v>
      </c>
      <c r="BR1" s="77">
        <v>1</v>
      </c>
      <c r="BS1" s="77">
        <v>1</v>
      </c>
      <c r="BT1" s="77">
        <v>1</v>
      </c>
      <c r="BU1" s="77">
        <v>1</v>
      </c>
      <c r="BV1" s="77">
        <v>1</v>
      </c>
      <c r="BW1" s="77">
        <v>1</v>
      </c>
      <c r="BX1" s="77">
        <v>1</v>
      </c>
      <c r="BY1" s="77">
        <v>1</v>
      </c>
      <c r="BZ1" s="77">
        <v>1</v>
      </c>
      <c r="CA1" s="77"/>
      <c r="CB1" s="77">
        <v>1</v>
      </c>
      <c r="CC1" s="77">
        <v>1</v>
      </c>
      <c r="CD1" s="77">
        <v>1</v>
      </c>
      <c r="CE1" s="77">
        <v>1</v>
      </c>
      <c r="CF1" s="77">
        <v>1</v>
      </c>
      <c r="CG1" s="77">
        <v>1</v>
      </c>
      <c r="CH1" s="77">
        <v>1</v>
      </c>
      <c r="CI1" s="77">
        <v>1</v>
      </c>
      <c r="CJ1" s="77">
        <v>1</v>
      </c>
      <c r="CK1" s="77">
        <v>1</v>
      </c>
      <c r="CL1" s="77"/>
      <c r="CM1" s="77">
        <v>1</v>
      </c>
      <c r="CN1" s="77">
        <v>1</v>
      </c>
      <c r="CO1" s="77">
        <v>1</v>
      </c>
      <c r="CP1" s="77">
        <v>1</v>
      </c>
      <c r="CQ1" s="77">
        <v>1</v>
      </c>
      <c r="CR1" s="77">
        <v>1</v>
      </c>
      <c r="CS1" s="77">
        <v>1</v>
      </c>
      <c r="CT1" s="77">
        <v>1</v>
      </c>
      <c r="CU1" s="77">
        <v>1</v>
      </c>
      <c r="CV1" s="77">
        <v>1</v>
      </c>
      <c r="CW1" s="77"/>
      <c r="CX1" s="77">
        <v>1</v>
      </c>
      <c r="CY1" s="77">
        <v>1</v>
      </c>
      <c r="CZ1" s="77">
        <v>1</v>
      </c>
      <c r="DA1" s="77">
        <v>1</v>
      </c>
      <c r="DB1" s="77">
        <v>1</v>
      </c>
      <c r="DC1" s="77">
        <v>1</v>
      </c>
      <c r="DD1" s="77">
        <v>1</v>
      </c>
      <c r="DE1" s="77">
        <v>1</v>
      </c>
      <c r="DF1" s="77">
        <v>1</v>
      </c>
      <c r="DG1" s="77">
        <v>1</v>
      </c>
      <c r="DH1" s="77"/>
      <c r="DI1" s="77">
        <v>1</v>
      </c>
      <c r="DJ1" s="77">
        <v>1</v>
      </c>
      <c r="DK1" s="77">
        <v>1</v>
      </c>
      <c r="DL1" s="77">
        <v>1</v>
      </c>
      <c r="DM1" s="77">
        <v>1</v>
      </c>
      <c r="DN1" s="77">
        <v>1</v>
      </c>
      <c r="DO1" s="77">
        <v>1</v>
      </c>
      <c r="DP1" s="77">
        <v>1</v>
      </c>
      <c r="DQ1" s="77">
        <v>1</v>
      </c>
      <c r="DR1" s="77">
        <v>1</v>
      </c>
      <c r="DS1" s="77"/>
      <c r="DT1" s="77">
        <v>1</v>
      </c>
      <c r="DU1" s="77">
        <v>1</v>
      </c>
      <c r="DV1" s="77">
        <v>1</v>
      </c>
      <c r="DW1" s="77">
        <v>1</v>
      </c>
      <c r="DX1" s="77">
        <v>1</v>
      </c>
      <c r="DY1" s="77">
        <v>1</v>
      </c>
      <c r="DZ1" s="77">
        <v>1</v>
      </c>
      <c r="EA1" s="77">
        <v>1</v>
      </c>
      <c r="EB1" s="77">
        <v>1</v>
      </c>
      <c r="EC1" s="77">
        <v>1</v>
      </c>
      <c r="ED1" s="77"/>
      <c r="EE1" s="77">
        <v>1</v>
      </c>
      <c r="EF1" s="77">
        <v>1</v>
      </c>
      <c r="EG1" s="77">
        <v>1</v>
      </c>
      <c r="EH1" s="77">
        <v>1</v>
      </c>
      <c r="EI1" s="77">
        <v>1</v>
      </c>
      <c r="EJ1" s="77">
        <v>1</v>
      </c>
      <c r="EK1" s="77">
        <v>1</v>
      </c>
      <c r="EL1" s="77">
        <v>1</v>
      </c>
      <c r="EM1" s="77">
        <v>1</v>
      </c>
      <c r="EN1" s="77">
        <v>1</v>
      </c>
      <c r="EO1" s="77"/>
    </row>
    <row r="2" spans="1:145">
      <c r="A2" s="59" t="s">
        <v>69</v>
      </c>
      <c r="B2" s="59">
        <f t="shared" ref="B2:EO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c r="EO2" s="59">
        <f t="shared" si="0"/>
        <v>144</v>
      </c>
    </row>
    <row r="3" spans="1:145">
      <c r="A3" s="59" t="s">
        <v>46</v>
      </c>
      <c r="B3" s="61" t="s">
        <v>65</v>
      </c>
      <c r="C3" s="61" t="s">
        <v>49</v>
      </c>
      <c r="D3" s="61" t="s">
        <v>25</v>
      </c>
      <c r="E3" s="61" t="s">
        <v>39</v>
      </c>
      <c r="F3" s="61" t="s">
        <v>63</v>
      </c>
      <c r="G3" s="61" t="s">
        <v>70</v>
      </c>
      <c r="H3" s="67" t="s">
        <v>10</v>
      </c>
      <c r="I3" s="70"/>
      <c r="J3" s="70"/>
      <c r="K3" s="70"/>
      <c r="L3" s="70"/>
      <c r="M3" s="70"/>
      <c r="N3" s="70"/>
      <c r="O3" s="70"/>
      <c r="P3" s="70"/>
      <c r="Q3" s="70"/>
      <c r="R3" s="70"/>
      <c r="S3" s="70"/>
      <c r="T3" s="70"/>
      <c r="U3" s="70"/>
      <c r="V3" s="70"/>
      <c r="W3" s="70"/>
      <c r="X3" s="75"/>
      <c r="Y3" s="78" t="s">
        <v>71</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47</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c r="A4" s="59" t="s">
        <v>72</v>
      </c>
      <c r="B4" s="62"/>
      <c r="C4" s="62"/>
      <c r="D4" s="62"/>
      <c r="E4" s="62"/>
      <c r="F4" s="62"/>
      <c r="G4" s="62"/>
      <c r="H4" s="68"/>
      <c r="I4" s="71"/>
      <c r="J4" s="71"/>
      <c r="K4" s="71"/>
      <c r="L4" s="71"/>
      <c r="M4" s="71"/>
      <c r="N4" s="71"/>
      <c r="O4" s="71"/>
      <c r="P4" s="71"/>
      <c r="Q4" s="71"/>
      <c r="R4" s="71"/>
      <c r="S4" s="71"/>
      <c r="T4" s="71"/>
      <c r="U4" s="71"/>
      <c r="V4" s="71"/>
      <c r="W4" s="71"/>
      <c r="X4" s="76"/>
      <c r="Y4" s="79" t="s">
        <v>73</v>
      </c>
      <c r="Z4" s="79"/>
      <c r="AA4" s="79"/>
      <c r="AB4" s="79"/>
      <c r="AC4" s="79"/>
      <c r="AD4" s="79"/>
      <c r="AE4" s="79"/>
      <c r="AF4" s="79"/>
      <c r="AG4" s="79"/>
      <c r="AH4" s="79"/>
      <c r="AI4" s="79"/>
      <c r="AJ4" s="79" t="s">
        <v>74</v>
      </c>
      <c r="AK4" s="79"/>
      <c r="AL4" s="79"/>
      <c r="AM4" s="79"/>
      <c r="AN4" s="79"/>
      <c r="AO4" s="79"/>
      <c r="AP4" s="79"/>
      <c r="AQ4" s="79"/>
      <c r="AR4" s="79"/>
      <c r="AS4" s="79"/>
      <c r="AT4" s="79"/>
      <c r="AU4" s="79" t="s">
        <v>75</v>
      </c>
      <c r="AV4" s="79"/>
      <c r="AW4" s="79"/>
      <c r="AX4" s="79"/>
      <c r="AY4" s="79"/>
      <c r="AZ4" s="79"/>
      <c r="BA4" s="79"/>
      <c r="BB4" s="79"/>
      <c r="BC4" s="79"/>
      <c r="BD4" s="79"/>
      <c r="BE4" s="79"/>
      <c r="BF4" s="79" t="s">
        <v>76</v>
      </c>
      <c r="BG4" s="79"/>
      <c r="BH4" s="79"/>
      <c r="BI4" s="79"/>
      <c r="BJ4" s="79"/>
      <c r="BK4" s="79"/>
      <c r="BL4" s="79"/>
      <c r="BM4" s="79"/>
      <c r="BN4" s="79"/>
      <c r="BO4" s="79"/>
      <c r="BP4" s="79"/>
      <c r="BQ4" s="79" t="s">
        <v>77</v>
      </c>
      <c r="BR4" s="79"/>
      <c r="BS4" s="79"/>
      <c r="BT4" s="79"/>
      <c r="BU4" s="79"/>
      <c r="BV4" s="79"/>
      <c r="BW4" s="79"/>
      <c r="BX4" s="79"/>
      <c r="BY4" s="79"/>
      <c r="BZ4" s="79"/>
      <c r="CA4" s="79"/>
      <c r="CB4" s="79" t="s">
        <v>78</v>
      </c>
      <c r="CC4" s="79"/>
      <c r="CD4" s="79"/>
      <c r="CE4" s="79"/>
      <c r="CF4" s="79"/>
      <c r="CG4" s="79"/>
      <c r="CH4" s="79"/>
      <c r="CI4" s="79"/>
      <c r="CJ4" s="79"/>
      <c r="CK4" s="79"/>
      <c r="CL4" s="79"/>
      <c r="CM4" s="79" t="s">
        <v>79</v>
      </c>
      <c r="CN4" s="79"/>
      <c r="CO4" s="79"/>
      <c r="CP4" s="79"/>
      <c r="CQ4" s="79"/>
      <c r="CR4" s="79"/>
      <c r="CS4" s="79"/>
      <c r="CT4" s="79"/>
      <c r="CU4" s="79"/>
      <c r="CV4" s="79"/>
      <c r="CW4" s="79"/>
      <c r="CX4" s="79" t="s">
        <v>80</v>
      </c>
      <c r="CY4" s="79"/>
      <c r="CZ4" s="79"/>
      <c r="DA4" s="79"/>
      <c r="DB4" s="79"/>
      <c r="DC4" s="79"/>
      <c r="DD4" s="79"/>
      <c r="DE4" s="79"/>
      <c r="DF4" s="79"/>
      <c r="DG4" s="79"/>
      <c r="DH4" s="79"/>
      <c r="DI4" s="79" t="s">
        <v>81</v>
      </c>
      <c r="DJ4" s="79"/>
      <c r="DK4" s="79"/>
      <c r="DL4" s="79"/>
      <c r="DM4" s="79"/>
      <c r="DN4" s="79"/>
      <c r="DO4" s="79"/>
      <c r="DP4" s="79"/>
      <c r="DQ4" s="79"/>
      <c r="DR4" s="79"/>
      <c r="DS4" s="79"/>
      <c r="DT4" s="79" t="s">
        <v>82</v>
      </c>
      <c r="DU4" s="79"/>
      <c r="DV4" s="79"/>
      <c r="DW4" s="79"/>
      <c r="DX4" s="79"/>
      <c r="DY4" s="79"/>
      <c r="DZ4" s="79"/>
      <c r="EA4" s="79"/>
      <c r="EB4" s="79"/>
      <c r="EC4" s="79"/>
      <c r="ED4" s="79"/>
      <c r="EE4" s="79" t="s">
        <v>83</v>
      </c>
      <c r="EF4" s="79"/>
      <c r="EG4" s="79"/>
      <c r="EH4" s="79"/>
      <c r="EI4" s="79"/>
      <c r="EJ4" s="79"/>
      <c r="EK4" s="79"/>
      <c r="EL4" s="79"/>
      <c r="EM4" s="79"/>
      <c r="EN4" s="79"/>
      <c r="EO4" s="79"/>
    </row>
    <row r="5" spans="1:145">
      <c r="A5" s="59" t="s">
        <v>84</v>
      </c>
      <c r="B5" s="63"/>
      <c r="C5" s="63"/>
      <c r="D5" s="63"/>
      <c r="E5" s="63"/>
      <c r="F5" s="63"/>
      <c r="G5" s="63"/>
      <c r="H5" s="69" t="s">
        <v>85</v>
      </c>
      <c r="I5" s="69" t="s">
        <v>86</v>
      </c>
      <c r="J5" s="69" t="s">
        <v>87</v>
      </c>
      <c r="K5" s="69" t="s">
        <v>88</v>
      </c>
      <c r="L5" s="69" t="s">
        <v>89</v>
      </c>
      <c r="M5" s="69" t="s">
        <v>14</v>
      </c>
      <c r="N5" s="69" t="s">
        <v>3</v>
      </c>
      <c r="O5" s="69" t="s">
        <v>90</v>
      </c>
      <c r="P5" s="69" t="s">
        <v>91</v>
      </c>
      <c r="Q5" s="69" t="s">
        <v>92</v>
      </c>
      <c r="R5" s="69" t="s">
        <v>93</v>
      </c>
      <c r="S5" s="69" t="s">
        <v>68</v>
      </c>
      <c r="T5" s="69" t="s">
        <v>94</v>
      </c>
      <c r="U5" s="69" t="s">
        <v>95</v>
      </c>
      <c r="V5" s="69" t="s">
        <v>96</v>
      </c>
      <c r="W5" s="69" t="s">
        <v>97</v>
      </c>
      <c r="X5" s="69" t="s">
        <v>98</v>
      </c>
      <c r="Y5" s="69" t="s">
        <v>36</v>
      </c>
      <c r="Z5" s="69" t="s">
        <v>99</v>
      </c>
      <c r="AA5" s="69" t="s">
        <v>100</v>
      </c>
      <c r="AB5" s="69" t="s">
        <v>101</v>
      </c>
      <c r="AC5" s="69" t="s">
        <v>102</v>
      </c>
      <c r="AD5" s="69" t="s">
        <v>103</v>
      </c>
      <c r="AE5" s="69" t="s">
        <v>104</v>
      </c>
      <c r="AF5" s="69" t="s">
        <v>105</v>
      </c>
      <c r="AG5" s="69" t="s">
        <v>106</v>
      </c>
      <c r="AH5" s="69" t="s">
        <v>107</v>
      </c>
      <c r="AI5" s="69" t="s">
        <v>7</v>
      </c>
      <c r="AJ5" s="69" t="s">
        <v>36</v>
      </c>
      <c r="AK5" s="69" t="s">
        <v>99</v>
      </c>
      <c r="AL5" s="69" t="s">
        <v>100</v>
      </c>
      <c r="AM5" s="69" t="s">
        <v>101</v>
      </c>
      <c r="AN5" s="69" t="s">
        <v>102</v>
      </c>
      <c r="AO5" s="69" t="s">
        <v>103</v>
      </c>
      <c r="AP5" s="69" t="s">
        <v>104</v>
      </c>
      <c r="AQ5" s="69" t="s">
        <v>105</v>
      </c>
      <c r="AR5" s="69" t="s">
        <v>106</v>
      </c>
      <c r="AS5" s="69" t="s">
        <v>107</v>
      </c>
      <c r="AT5" s="69" t="s">
        <v>108</v>
      </c>
      <c r="AU5" s="69" t="s">
        <v>36</v>
      </c>
      <c r="AV5" s="69" t="s">
        <v>99</v>
      </c>
      <c r="AW5" s="69" t="s">
        <v>100</v>
      </c>
      <c r="AX5" s="69" t="s">
        <v>101</v>
      </c>
      <c r="AY5" s="69" t="s">
        <v>102</v>
      </c>
      <c r="AZ5" s="69" t="s">
        <v>103</v>
      </c>
      <c r="BA5" s="69" t="s">
        <v>104</v>
      </c>
      <c r="BB5" s="69" t="s">
        <v>105</v>
      </c>
      <c r="BC5" s="69" t="s">
        <v>106</v>
      </c>
      <c r="BD5" s="69" t="s">
        <v>107</v>
      </c>
      <c r="BE5" s="69" t="s">
        <v>108</v>
      </c>
      <c r="BF5" s="69" t="s">
        <v>36</v>
      </c>
      <c r="BG5" s="69" t="s">
        <v>99</v>
      </c>
      <c r="BH5" s="69" t="s">
        <v>100</v>
      </c>
      <c r="BI5" s="69" t="s">
        <v>101</v>
      </c>
      <c r="BJ5" s="69" t="s">
        <v>102</v>
      </c>
      <c r="BK5" s="69" t="s">
        <v>103</v>
      </c>
      <c r="BL5" s="69" t="s">
        <v>104</v>
      </c>
      <c r="BM5" s="69" t="s">
        <v>105</v>
      </c>
      <c r="BN5" s="69" t="s">
        <v>106</v>
      </c>
      <c r="BO5" s="69" t="s">
        <v>107</v>
      </c>
      <c r="BP5" s="69" t="s">
        <v>108</v>
      </c>
      <c r="BQ5" s="69" t="s">
        <v>36</v>
      </c>
      <c r="BR5" s="69" t="s">
        <v>99</v>
      </c>
      <c r="BS5" s="69" t="s">
        <v>100</v>
      </c>
      <c r="BT5" s="69" t="s">
        <v>101</v>
      </c>
      <c r="BU5" s="69" t="s">
        <v>102</v>
      </c>
      <c r="BV5" s="69" t="s">
        <v>103</v>
      </c>
      <c r="BW5" s="69" t="s">
        <v>104</v>
      </c>
      <c r="BX5" s="69" t="s">
        <v>105</v>
      </c>
      <c r="BY5" s="69" t="s">
        <v>106</v>
      </c>
      <c r="BZ5" s="69" t="s">
        <v>107</v>
      </c>
      <c r="CA5" s="69" t="s">
        <v>108</v>
      </c>
      <c r="CB5" s="69" t="s">
        <v>36</v>
      </c>
      <c r="CC5" s="69" t="s">
        <v>99</v>
      </c>
      <c r="CD5" s="69" t="s">
        <v>100</v>
      </c>
      <c r="CE5" s="69" t="s">
        <v>101</v>
      </c>
      <c r="CF5" s="69" t="s">
        <v>102</v>
      </c>
      <c r="CG5" s="69" t="s">
        <v>103</v>
      </c>
      <c r="CH5" s="69" t="s">
        <v>104</v>
      </c>
      <c r="CI5" s="69" t="s">
        <v>105</v>
      </c>
      <c r="CJ5" s="69" t="s">
        <v>106</v>
      </c>
      <c r="CK5" s="69" t="s">
        <v>107</v>
      </c>
      <c r="CL5" s="69" t="s">
        <v>108</v>
      </c>
      <c r="CM5" s="69" t="s">
        <v>36</v>
      </c>
      <c r="CN5" s="69" t="s">
        <v>99</v>
      </c>
      <c r="CO5" s="69" t="s">
        <v>100</v>
      </c>
      <c r="CP5" s="69" t="s">
        <v>101</v>
      </c>
      <c r="CQ5" s="69" t="s">
        <v>102</v>
      </c>
      <c r="CR5" s="69" t="s">
        <v>103</v>
      </c>
      <c r="CS5" s="69" t="s">
        <v>104</v>
      </c>
      <c r="CT5" s="69" t="s">
        <v>105</v>
      </c>
      <c r="CU5" s="69" t="s">
        <v>106</v>
      </c>
      <c r="CV5" s="69" t="s">
        <v>107</v>
      </c>
      <c r="CW5" s="69" t="s">
        <v>108</v>
      </c>
      <c r="CX5" s="69" t="s">
        <v>36</v>
      </c>
      <c r="CY5" s="69" t="s">
        <v>99</v>
      </c>
      <c r="CZ5" s="69" t="s">
        <v>100</v>
      </c>
      <c r="DA5" s="69" t="s">
        <v>101</v>
      </c>
      <c r="DB5" s="69" t="s">
        <v>102</v>
      </c>
      <c r="DC5" s="69" t="s">
        <v>103</v>
      </c>
      <c r="DD5" s="69" t="s">
        <v>104</v>
      </c>
      <c r="DE5" s="69" t="s">
        <v>105</v>
      </c>
      <c r="DF5" s="69" t="s">
        <v>106</v>
      </c>
      <c r="DG5" s="69" t="s">
        <v>107</v>
      </c>
      <c r="DH5" s="69" t="s">
        <v>108</v>
      </c>
      <c r="DI5" s="69" t="s">
        <v>36</v>
      </c>
      <c r="DJ5" s="69" t="s">
        <v>99</v>
      </c>
      <c r="DK5" s="69" t="s">
        <v>100</v>
      </c>
      <c r="DL5" s="69" t="s">
        <v>101</v>
      </c>
      <c r="DM5" s="69" t="s">
        <v>102</v>
      </c>
      <c r="DN5" s="69" t="s">
        <v>103</v>
      </c>
      <c r="DO5" s="69" t="s">
        <v>104</v>
      </c>
      <c r="DP5" s="69" t="s">
        <v>105</v>
      </c>
      <c r="DQ5" s="69" t="s">
        <v>106</v>
      </c>
      <c r="DR5" s="69" t="s">
        <v>107</v>
      </c>
      <c r="DS5" s="69" t="s">
        <v>108</v>
      </c>
      <c r="DT5" s="69" t="s">
        <v>36</v>
      </c>
      <c r="DU5" s="69" t="s">
        <v>99</v>
      </c>
      <c r="DV5" s="69" t="s">
        <v>100</v>
      </c>
      <c r="DW5" s="69" t="s">
        <v>101</v>
      </c>
      <c r="DX5" s="69" t="s">
        <v>102</v>
      </c>
      <c r="DY5" s="69" t="s">
        <v>103</v>
      </c>
      <c r="DZ5" s="69" t="s">
        <v>104</v>
      </c>
      <c r="EA5" s="69" t="s">
        <v>105</v>
      </c>
      <c r="EB5" s="69" t="s">
        <v>106</v>
      </c>
      <c r="EC5" s="69" t="s">
        <v>107</v>
      </c>
      <c r="ED5" s="69" t="s">
        <v>108</v>
      </c>
      <c r="EE5" s="69" t="s">
        <v>36</v>
      </c>
      <c r="EF5" s="69" t="s">
        <v>99</v>
      </c>
      <c r="EG5" s="69" t="s">
        <v>100</v>
      </c>
      <c r="EH5" s="69" t="s">
        <v>101</v>
      </c>
      <c r="EI5" s="69" t="s">
        <v>102</v>
      </c>
      <c r="EJ5" s="69" t="s">
        <v>103</v>
      </c>
      <c r="EK5" s="69" t="s">
        <v>104</v>
      </c>
      <c r="EL5" s="69" t="s">
        <v>105</v>
      </c>
      <c r="EM5" s="69" t="s">
        <v>106</v>
      </c>
      <c r="EN5" s="69" t="s">
        <v>107</v>
      </c>
      <c r="EO5" s="69" t="s">
        <v>108</v>
      </c>
    </row>
    <row r="6" spans="1:145" s="58" customFormat="1">
      <c r="A6" s="59" t="s">
        <v>109</v>
      </c>
      <c r="B6" s="64">
        <f t="shared" ref="B6:X6" si="1">B7</f>
        <v>2017</v>
      </c>
      <c r="C6" s="64">
        <f t="shared" si="1"/>
        <v>303437</v>
      </c>
      <c r="D6" s="64">
        <f t="shared" si="1"/>
        <v>47</v>
      </c>
      <c r="E6" s="64">
        <f t="shared" si="1"/>
        <v>17</v>
      </c>
      <c r="F6" s="64">
        <f t="shared" si="1"/>
        <v>5</v>
      </c>
      <c r="G6" s="64">
        <f t="shared" si="1"/>
        <v>0</v>
      </c>
      <c r="H6" s="64" t="str">
        <f t="shared" si="1"/>
        <v>和歌山県　九度山町</v>
      </c>
      <c r="I6" s="64" t="str">
        <f t="shared" si="1"/>
        <v>法非適用</v>
      </c>
      <c r="J6" s="64" t="str">
        <f t="shared" si="1"/>
        <v>下水道事業</v>
      </c>
      <c r="K6" s="64" t="str">
        <f t="shared" si="1"/>
        <v>農業集落排水</v>
      </c>
      <c r="L6" s="64" t="str">
        <f t="shared" si="1"/>
        <v>F2</v>
      </c>
      <c r="M6" s="64" t="str">
        <f t="shared" si="1"/>
        <v>非設置</v>
      </c>
      <c r="N6" s="72" t="str">
        <f t="shared" si="1"/>
        <v>-</v>
      </c>
      <c r="O6" s="72" t="str">
        <f t="shared" si="1"/>
        <v>該当数値なし</v>
      </c>
      <c r="P6" s="72">
        <f t="shared" si="1"/>
        <v>9.4700000000000006</v>
      </c>
      <c r="Q6" s="72">
        <f t="shared" si="1"/>
        <v>100</v>
      </c>
      <c r="R6" s="72">
        <f t="shared" si="1"/>
        <v>4100</v>
      </c>
      <c r="S6" s="72">
        <f t="shared" si="1"/>
        <v>4431</v>
      </c>
      <c r="T6" s="72">
        <f t="shared" si="1"/>
        <v>44.15</v>
      </c>
      <c r="U6" s="72">
        <f t="shared" si="1"/>
        <v>100.36</v>
      </c>
      <c r="V6" s="72">
        <f t="shared" si="1"/>
        <v>417</v>
      </c>
      <c r="W6" s="72">
        <f t="shared" si="1"/>
        <v>0.23</v>
      </c>
      <c r="X6" s="72">
        <f t="shared" si="1"/>
        <v>1813.04</v>
      </c>
      <c r="Y6" s="80">
        <f t="shared" ref="Y6:AH6" si="2">IF(Y7="",NA(),Y7)</f>
        <v>58.23</v>
      </c>
      <c r="Z6" s="80">
        <f t="shared" si="2"/>
        <v>61.19</v>
      </c>
      <c r="AA6" s="80">
        <f t="shared" si="2"/>
        <v>57.14</v>
      </c>
      <c r="AB6" s="80">
        <f t="shared" si="2"/>
        <v>61.46</v>
      </c>
      <c r="AC6" s="80">
        <f t="shared" si="2"/>
        <v>64.8</v>
      </c>
      <c r="AD6" s="72" t="e">
        <f t="shared" si="2"/>
        <v>#N/A</v>
      </c>
      <c r="AE6" s="72" t="e">
        <f t="shared" si="2"/>
        <v>#N/A</v>
      </c>
      <c r="AF6" s="72" t="e">
        <f t="shared" si="2"/>
        <v>#N/A</v>
      </c>
      <c r="AG6" s="72" t="e">
        <f t="shared" si="2"/>
        <v>#N/A</v>
      </c>
      <c r="AH6" s="72" t="e">
        <f t="shared" si="2"/>
        <v>#N/A</v>
      </c>
      <c r="AI6" s="72" t="str">
        <f>IF(AI7="","",IF(AI7="-","【-】","【"&amp;SUBSTITUTE(TEXT(AI7,"#,##0.00"),"-","△")&amp;"】"))</f>
        <v/>
      </c>
      <c r="AJ6" s="72" t="e">
        <f t="shared" ref="AJ6:AS6" si="3">IF(AJ7="",NA(),AJ7)</f>
        <v>#N/A</v>
      </c>
      <c r="AK6" s="72" t="e">
        <f t="shared" si="3"/>
        <v>#N/A</v>
      </c>
      <c r="AL6" s="72" t="e">
        <f t="shared" si="3"/>
        <v>#N/A</v>
      </c>
      <c r="AM6" s="72" t="e">
        <f t="shared" si="3"/>
        <v>#N/A</v>
      </c>
      <c r="AN6" s="72" t="e">
        <f t="shared" si="3"/>
        <v>#N/A</v>
      </c>
      <c r="AO6" s="72" t="e">
        <f t="shared" si="3"/>
        <v>#N/A</v>
      </c>
      <c r="AP6" s="72" t="e">
        <f t="shared" si="3"/>
        <v>#N/A</v>
      </c>
      <c r="AQ6" s="72" t="e">
        <f t="shared" si="3"/>
        <v>#N/A</v>
      </c>
      <c r="AR6" s="72" t="e">
        <f t="shared" si="3"/>
        <v>#N/A</v>
      </c>
      <c r="AS6" s="72" t="e">
        <f t="shared" si="3"/>
        <v>#N/A</v>
      </c>
      <c r="AT6" s="72" t="str">
        <f>IF(AT7="","",IF(AT7="-","【-】","【"&amp;SUBSTITUTE(TEXT(AT7,"#,##0.00"),"-","△")&amp;"】"))</f>
        <v/>
      </c>
      <c r="AU6" s="72" t="e">
        <f t="shared" ref="AU6:BD6" si="4">IF(AU7="",NA(),AU7)</f>
        <v>#N/A</v>
      </c>
      <c r="AV6" s="72" t="e">
        <f t="shared" si="4"/>
        <v>#N/A</v>
      </c>
      <c r="AW6" s="72" t="e">
        <f t="shared" si="4"/>
        <v>#N/A</v>
      </c>
      <c r="AX6" s="72" t="e">
        <f t="shared" si="4"/>
        <v>#N/A</v>
      </c>
      <c r="AY6" s="72" t="e">
        <f t="shared" si="4"/>
        <v>#N/A</v>
      </c>
      <c r="AZ6" s="72" t="e">
        <f t="shared" si="4"/>
        <v>#N/A</v>
      </c>
      <c r="BA6" s="72" t="e">
        <f t="shared" si="4"/>
        <v>#N/A</v>
      </c>
      <c r="BB6" s="72" t="e">
        <f t="shared" si="4"/>
        <v>#N/A</v>
      </c>
      <c r="BC6" s="72" t="e">
        <f t="shared" si="4"/>
        <v>#N/A</v>
      </c>
      <c r="BD6" s="72" t="e">
        <f t="shared" si="4"/>
        <v>#N/A</v>
      </c>
      <c r="BE6" s="72" t="str">
        <f>IF(BE7="","",IF(BE7="-","【-】","【"&amp;SUBSTITUTE(TEXT(BE7,"#,##0.00"),"-","△")&amp;"】"))</f>
        <v/>
      </c>
      <c r="BF6" s="80">
        <f t="shared" ref="BF6:BO6" si="5">IF(BF7="",NA(),BF7)</f>
        <v>1906.65</v>
      </c>
      <c r="BG6" s="80">
        <f t="shared" si="5"/>
        <v>1739.08</v>
      </c>
      <c r="BH6" s="80">
        <f t="shared" si="5"/>
        <v>1583.3</v>
      </c>
      <c r="BI6" s="80">
        <f t="shared" si="5"/>
        <v>1275.3599999999999</v>
      </c>
      <c r="BJ6" s="80">
        <f t="shared" si="5"/>
        <v>1713.63</v>
      </c>
      <c r="BK6" s="80">
        <f t="shared" si="5"/>
        <v>1117.1099999999999</v>
      </c>
      <c r="BL6" s="80">
        <f t="shared" si="5"/>
        <v>1044.8</v>
      </c>
      <c r="BM6" s="80">
        <f t="shared" si="5"/>
        <v>1081.8</v>
      </c>
      <c r="BN6" s="80">
        <f t="shared" si="5"/>
        <v>974.93</v>
      </c>
      <c r="BO6" s="80">
        <f t="shared" si="5"/>
        <v>855.8</v>
      </c>
      <c r="BP6" s="72" t="str">
        <f>IF(BP7="","",IF(BP7="-","【-】","【"&amp;SUBSTITUTE(TEXT(BP7,"#,##0.00"),"-","△")&amp;"】"))</f>
        <v>【814.89】</v>
      </c>
      <c r="BQ6" s="80">
        <f t="shared" ref="BQ6:BZ6" si="6">IF(BQ7="",NA(),BQ7)</f>
        <v>28.66</v>
      </c>
      <c r="BR6" s="80">
        <f t="shared" si="6"/>
        <v>28.67</v>
      </c>
      <c r="BS6" s="80">
        <f t="shared" si="6"/>
        <v>32.82</v>
      </c>
      <c r="BT6" s="80">
        <f t="shared" si="6"/>
        <v>28.53</v>
      </c>
      <c r="BU6" s="80">
        <f t="shared" si="6"/>
        <v>32.42</v>
      </c>
      <c r="BV6" s="80">
        <f t="shared" si="6"/>
        <v>41.04</v>
      </c>
      <c r="BW6" s="80">
        <f t="shared" si="6"/>
        <v>50.82</v>
      </c>
      <c r="BX6" s="80">
        <f t="shared" si="6"/>
        <v>52.19</v>
      </c>
      <c r="BY6" s="80">
        <f t="shared" si="6"/>
        <v>55.32</v>
      </c>
      <c r="BZ6" s="80">
        <f t="shared" si="6"/>
        <v>59.8</v>
      </c>
      <c r="CA6" s="72" t="str">
        <f>IF(CA7="","",IF(CA7="-","【-】","【"&amp;SUBSTITUTE(TEXT(CA7,"#,##0.00"),"-","△")&amp;"】"))</f>
        <v>【60.64】</v>
      </c>
      <c r="CB6" s="80">
        <f t="shared" ref="CB6:CK6" si="7">IF(CB7="",NA(),CB7)</f>
        <v>555.63</v>
      </c>
      <c r="CC6" s="80">
        <f t="shared" si="7"/>
        <v>551.45000000000005</v>
      </c>
      <c r="CD6" s="80">
        <f t="shared" si="7"/>
        <v>477.77</v>
      </c>
      <c r="CE6" s="80">
        <f t="shared" si="7"/>
        <v>576.24</v>
      </c>
      <c r="CF6" s="80">
        <f t="shared" si="7"/>
        <v>524.09</v>
      </c>
      <c r="CG6" s="80">
        <f t="shared" si="7"/>
        <v>357.08</v>
      </c>
      <c r="CH6" s="80">
        <f t="shared" si="7"/>
        <v>300.52</v>
      </c>
      <c r="CI6" s="80">
        <f t="shared" si="7"/>
        <v>296.14</v>
      </c>
      <c r="CJ6" s="80">
        <f t="shared" si="7"/>
        <v>283.17</v>
      </c>
      <c r="CK6" s="80">
        <f t="shared" si="7"/>
        <v>263.76</v>
      </c>
      <c r="CL6" s="72" t="str">
        <f>IF(CL7="","",IF(CL7="-","【-】","【"&amp;SUBSTITUTE(TEXT(CL7,"#,##0.00"),"-","△")&amp;"】"))</f>
        <v>【255.52】</v>
      </c>
      <c r="CM6" s="80">
        <f t="shared" ref="CM6:CV6" si="8">IF(CM7="",NA(),CM7)</f>
        <v>64.02</v>
      </c>
      <c r="CN6" s="80">
        <f t="shared" si="8"/>
        <v>62.91</v>
      </c>
      <c r="CO6" s="80">
        <f t="shared" si="8"/>
        <v>61.97</v>
      </c>
      <c r="CP6" s="80">
        <f t="shared" si="8"/>
        <v>58.69</v>
      </c>
      <c r="CQ6" s="80">
        <f t="shared" si="8"/>
        <v>56.34</v>
      </c>
      <c r="CR6" s="80">
        <f t="shared" si="8"/>
        <v>45.95</v>
      </c>
      <c r="CS6" s="80">
        <f t="shared" si="8"/>
        <v>53.24</v>
      </c>
      <c r="CT6" s="80">
        <f t="shared" si="8"/>
        <v>52.31</v>
      </c>
      <c r="CU6" s="80">
        <f t="shared" si="8"/>
        <v>60.65</v>
      </c>
      <c r="CV6" s="80">
        <f t="shared" si="8"/>
        <v>51.75</v>
      </c>
      <c r="CW6" s="72" t="str">
        <f>IF(CW7="","",IF(CW7="-","【-】","【"&amp;SUBSTITUTE(TEXT(CW7,"#,##0.00"),"-","△")&amp;"】"))</f>
        <v>【52.49】</v>
      </c>
      <c r="CX6" s="80">
        <f t="shared" ref="CX6:DG6" si="9">IF(CX7="",NA(),CX7)</f>
        <v>76.97</v>
      </c>
      <c r="CY6" s="80">
        <f t="shared" si="9"/>
        <v>78.010000000000005</v>
      </c>
      <c r="CZ6" s="80">
        <f t="shared" si="9"/>
        <v>75.59</v>
      </c>
      <c r="DA6" s="80">
        <f t="shared" si="9"/>
        <v>79.5</v>
      </c>
      <c r="DB6" s="80">
        <f t="shared" si="9"/>
        <v>80.34</v>
      </c>
      <c r="DC6" s="80">
        <f t="shared" si="9"/>
        <v>71.97</v>
      </c>
      <c r="DD6" s="80">
        <f t="shared" si="9"/>
        <v>84.07</v>
      </c>
      <c r="DE6" s="80">
        <f t="shared" si="9"/>
        <v>84.32</v>
      </c>
      <c r="DF6" s="80">
        <f t="shared" si="9"/>
        <v>84.58</v>
      </c>
      <c r="DG6" s="80">
        <f t="shared" si="9"/>
        <v>84.84</v>
      </c>
      <c r="DH6" s="72" t="str">
        <f>IF(DH7="","",IF(DH7="-","【-】","【"&amp;SUBSTITUTE(TEXT(DH7,"#,##0.00"),"-","△")&amp;"】"))</f>
        <v>【85.49】</v>
      </c>
      <c r="DI6" s="72" t="e">
        <f t="shared" ref="DI6:DR6" si="10">IF(DI7="",NA(),DI7)</f>
        <v>#N/A</v>
      </c>
      <c r="DJ6" s="72" t="e">
        <f t="shared" si="10"/>
        <v>#N/A</v>
      </c>
      <c r="DK6" s="72" t="e">
        <f t="shared" si="10"/>
        <v>#N/A</v>
      </c>
      <c r="DL6" s="72" t="e">
        <f t="shared" si="10"/>
        <v>#N/A</v>
      </c>
      <c r="DM6" s="72" t="e">
        <f t="shared" si="10"/>
        <v>#N/A</v>
      </c>
      <c r="DN6" s="72" t="e">
        <f t="shared" si="10"/>
        <v>#N/A</v>
      </c>
      <c r="DO6" s="72" t="e">
        <f t="shared" si="10"/>
        <v>#N/A</v>
      </c>
      <c r="DP6" s="72" t="e">
        <f t="shared" si="10"/>
        <v>#N/A</v>
      </c>
      <c r="DQ6" s="72" t="e">
        <f t="shared" si="10"/>
        <v>#N/A</v>
      </c>
      <c r="DR6" s="72" t="e">
        <f t="shared" si="10"/>
        <v>#N/A</v>
      </c>
      <c r="DS6" s="72" t="str">
        <f>IF(DS7="","",IF(DS7="-","【-】","【"&amp;SUBSTITUTE(TEXT(DS7,"#,##0.00"),"-","△")&amp;"】"))</f>
        <v/>
      </c>
      <c r="DT6" s="72" t="e">
        <f t="shared" ref="DT6:EC6" si="11">IF(DT7="",NA(),DT7)</f>
        <v>#N/A</v>
      </c>
      <c r="DU6" s="72" t="e">
        <f t="shared" si="11"/>
        <v>#N/A</v>
      </c>
      <c r="DV6" s="72" t="e">
        <f t="shared" si="11"/>
        <v>#N/A</v>
      </c>
      <c r="DW6" s="72" t="e">
        <f t="shared" si="11"/>
        <v>#N/A</v>
      </c>
      <c r="DX6" s="72" t="e">
        <f t="shared" si="11"/>
        <v>#N/A</v>
      </c>
      <c r="DY6" s="72" t="e">
        <f t="shared" si="11"/>
        <v>#N/A</v>
      </c>
      <c r="DZ6" s="72" t="e">
        <f t="shared" si="11"/>
        <v>#N/A</v>
      </c>
      <c r="EA6" s="72" t="e">
        <f t="shared" si="11"/>
        <v>#N/A</v>
      </c>
      <c r="EB6" s="72" t="e">
        <f t="shared" si="11"/>
        <v>#N/A</v>
      </c>
      <c r="EC6" s="72" t="e">
        <f t="shared" si="11"/>
        <v>#N/A</v>
      </c>
      <c r="ED6" s="72" t="str">
        <f>IF(ED7="","",IF(ED7="-","【-】","【"&amp;SUBSTITUTE(TEXT(ED7,"#,##0.00"),"-","△")&amp;"】"))</f>
        <v/>
      </c>
      <c r="EE6" s="72">
        <f t="shared" ref="EE6:EN6" si="12">IF(EE7="",NA(),EE7)</f>
        <v>0</v>
      </c>
      <c r="EF6" s="72">
        <f t="shared" si="12"/>
        <v>0</v>
      </c>
      <c r="EG6" s="72">
        <f t="shared" si="12"/>
        <v>0</v>
      </c>
      <c r="EH6" s="72">
        <f t="shared" si="12"/>
        <v>0</v>
      </c>
      <c r="EI6" s="72">
        <f t="shared" si="12"/>
        <v>0</v>
      </c>
      <c r="EJ6" s="80">
        <f t="shared" si="12"/>
        <v>4.e-002</v>
      </c>
      <c r="EK6" s="80">
        <f t="shared" si="12"/>
        <v>2.e-002</v>
      </c>
      <c r="EL6" s="80">
        <f t="shared" si="12"/>
        <v>1.e-002</v>
      </c>
      <c r="EM6" s="80">
        <f t="shared" si="12"/>
        <v>2.0499999999999998</v>
      </c>
      <c r="EN6" s="80">
        <f t="shared" si="12"/>
        <v>1.e-002</v>
      </c>
      <c r="EO6" s="72" t="str">
        <f>IF(EO7="","",IF(EO7="-","【-】","【"&amp;SUBSTITUTE(TEXT(EO7,"#,##0.00"),"-","△")&amp;"】"))</f>
        <v>【0.11】</v>
      </c>
    </row>
    <row r="7" spans="1:145" s="58" customFormat="1">
      <c r="A7" s="59"/>
      <c r="B7" s="65">
        <v>2017</v>
      </c>
      <c r="C7" s="65">
        <v>303437</v>
      </c>
      <c r="D7" s="65">
        <v>47</v>
      </c>
      <c r="E7" s="65">
        <v>17</v>
      </c>
      <c r="F7" s="65">
        <v>5</v>
      </c>
      <c r="G7" s="65">
        <v>0</v>
      </c>
      <c r="H7" s="65" t="s">
        <v>110</v>
      </c>
      <c r="I7" s="65" t="s">
        <v>111</v>
      </c>
      <c r="J7" s="65" t="s">
        <v>112</v>
      </c>
      <c r="K7" s="65" t="s">
        <v>113</v>
      </c>
      <c r="L7" s="65" t="s">
        <v>114</v>
      </c>
      <c r="M7" s="65" t="s">
        <v>115</v>
      </c>
      <c r="N7" s="73" t="s">
        <v>66</v>
      </c>
      <c r="O7" s="73" t="s">
        <v>116</v>
      </c>
      <c r="P7" s="73">
        <v>9.4700000000000006</v>
      </c>
      <c r="Q7" s="73">
        <v>100</v>
      </c>
      <c r="R7" s="73">
        <v>4100</v>
      </c>
      <c r="S7" s="73">
        <v>4431</v>
      </c>
      <c r="T7" s="73">
        <v>44.15</v>
      </c>
      <c r="U7" s="73">
        <v>100.36</v>
      </c>
      <c r="V7" s="73">
        <v>417</v>
      </c>
      <c r="W7" s="73">
        <v>0.23</v>
      </c>
      <c r="X7" s="73">
        <v>1813.04</v>
      </c>
      <c r="Y7" s="73">
        <v>58.23</v>
      </c>
      <c r="Z7" s="73">
        <v>61.19</v>
      </c>
      <c r="AA7" s="73">
        <v>57.14</v>
      </c>
      <c r="AB7" s="73">
        <v>61.46</v>
      </c>
      <c r="AC7" s="73">
        <v>64.8</v>
      </c>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v>1906.65</v>
      </c>
      <c r="BG7" s="73">
        <v>1739.08</v>
      </c>
      <c r="BH7" s="73">
        <v>1583.3</v>
      </c>
      <c r="BI7" s="73">
        <v>1275.3599999999999</v>
      </c>
      <c r="BJ7" s="73">
        <v>1713.63</v>
      </c>
      <c r="BK7" s="73">
        <v>1117.1099999999999</v>
      </c>
      <c r="BL7" s="73">
        <v>1044.8</v>
      </c>
      <c r="BM7" s="73">
        <v>1081.8</v>
      </c>
      <c r="BN7" s="73">
        <v>974.93</v>
      </c>
      <c r="BO7" s="73">
        <v>855.8</v>
      </c>
      <c r="BP7" s="73">
        <v>814.89</v>
      </c>
      <c r="BQ7" s="73">
        <v>28.66</v>
      </c>
      <c r="BR7" s="73">
        <v>28.67</v>
      </c>
      <c r="BS7" s="73">
        <v>32.82</v>
      </c>
      <c r="BT7" s="73">
        <v>28.53</v>
      </c>
      <c r="BU7" s="73">
        <v>32.42</v>
      </c>
      <c r="BV7" s="73">
        <v>41.04</v>
      </c>
      <c r="BW7" s="73">
        <v>50.82</v>
      </c>
      <c r="BX7" s="73">
        <v>52.19</v>
      </c>
      <c r="BY7" s="73">
        <v>55.32</v>
      </c>
      <c r="BZ7" s="73">
        <v>59.8</v>
      </c>
      <c r="CA7" s="73">
        <v>60.64</v>
      </c>
      <c r="CB7" s="73">
        <v>555.63</v>
      </c>
      <c r="CC7" s="73">
        <v>551.45000000000005</v>
      </c>
      <c r="CD7" s="73">
        <v>477.77</v>
      </c>
      <c r="CE7" s="73">
        <v>576.24</v>
      </c>
      <c r="CF7" s="73">
        <v>524.09</v>
      </c>
      <c r="CG7" s="73">
        <v>357.08</v>
      </c>
      <c r="CH7" s="73">
        <v>300.52</v>
      </c>
      <c r="CI7" s="73">
        <v>296.14</v>
      </c>
      <c r="CJ7" s="73">
        <v>283.17</v>
      </c>
      <c r="CK7" s="73">
        <v>263.76</v>
      </c>
      <c r="CL7" s="73">
        <v>255.52</v>
      </c>
      <c r="CM7" s="73">
        <v>64.02</v>
      </c>
      <c r="CN7" s="73">
        <v>62.91</v>
      </c>
      <c r="CO7" s="73">
        <v>61.97</v>
      </c>
      <c r="CP7" s="73">
        <v>58.69</v>
      </c>
      <c r="CQ7" s="73">
        <v>56.34</v>
      </c>
      <c r="CR7" s="73">
        <v>45.95</v>
      </c>
      <c r="CS7" s="73">
        <v>53.24</v>
      </c>
      <c r="CT7" s="73">
        <v>52.31</v>
      </c>
      <c r="CU7" s="73">
        <v>60.65</v>
      </c>
      <c r="CV7" s="73">
        <v>51.75</v>
      </c>
      <c r="CW7" s="73">
        <v>52.49</v>
      </c>
      <c r="CX7" s="73">
        <v>76.97</v>
      </c>
      <c r="CY7" s="73">
        <v>78.010000000000005</v>
      </c>
      <c r="CZ7" s="73">
        <v>75.59</v>
      </c>
      <c r="DA7" s="73">
        <v>79.5</v>
      </c>
      <c r="DB7" s="73">
        <v>80.34</v>
      </c>
      <c r="DC7" s="73">
        <v>71.97</v>
      </c>
      <c r="DD7" s="73">
        <v>84.07</v>
      </c>
      <c r="DE7" s="73">
        <v>84.32</v>
      </c>
      <c r="DF7" s="73">
        <v>84.58</v>
      </c>
      <c r="DG7" s="73">
        <v>84.84</v>
      </c>
      <c r="DH7" s="73">
        <v>85.49</v>
      </c>
      <c r="DI7" s="73"/>
      <c r="DJ7" s="73"/>
      <c r="DK7" s="73"/>
      <c r="DL7" s="73"/>
      <c r="DM7" s="73"/>
      <c r="DN7" s="73"/>
      <c r="DO7" s="73"/>
      <c r="DP7" s="73"/>
      <c r="DQ7" s="73"/>
      <c r="DR7" s="73"/>
      <c r="DS7" s="73"/>
      <c r="DT7" s="73"/>
      <c r="DU7" s="73"/>
      <c r="DV7" s="73"/>
      <c r="DW7" s="73"/>
      <c r="DX7" s="73"/>
      <c r="DY7" s="73"/>
      <c r="DZ7" s="73"/>
      <c r="EA7" s="73"/>
      <c r="EB7" s="73"/>
      <c r="EC7" s="73"/>
      <c r="ED7" s="73"/>
      <c r="EE7" s="73">
        <v>0</v>
      </c>
      <c r="EF7" s="73">
        <v>0</v>
      </c>
      <c r="EG7" s="73">
        <v>0</v>
      </c>
      <c r="EH7" s="73">
        <v>0</v>
      </c>
      <c r="EI7" s="73">
        <v>0</v>
      </c>
      <c r="EJ7" s="73">
        <v>4.e-002</v>
      </c>
      <c r="EK7" s="73">
        <v>2.e-002</v>
      </c>
      <c r="EL7" s="73">
        <v>1.e-002</v>
      </c>
      <c r="EM7" s="73">
        <v>2.0499999999999998</v>
      </c>
      <c r="EN7" s="73">
        <v>1.e-002</v>
      </c>
      <c r="EO7" s="73">
        <v>0.11</v>
      </c>
    </row>
    <row r="8" spans="1:145">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row>
    <row r="9" spans="1:145">
      <c r="A9" s="60"/>
      <c r="B9" s="60" t="s">
        <v>117</v>
      </c>
      <c r="C9" s="60" t="s">
        <v>118</v>
      </c>
      <c r="D9" s="60" t="s">
        <v>119</v>
      </c>
      <c r="E9" s="60" t="s">
        <v>120</v>
      </c>
      <c r="F9" s="60" t="s">
        <v>121</v>
      </c>
      <c r="R9" s="74"/>
      <c r="Y9" s="74"/>
      <c r="Z9" s="74"/>
      <c r="AA9" s="74"/>
      <c r="AB9" s="74"/>
      <c r="AC9" s="74"/>
      <c r="AD9" s="74"/>
      <c r="AE9" s="74"/>
      <c r="AF9" s="74"/>
      <c r="AG9" s="74"/>
      <c r="AI9" s="74"/>
      <c r="AJ9" s="74"/>
      <c r="AK9" s="74"/>
      <c r="AL9" s="74"/>
      <c r="AM9" s="74"/>
      <c r="AN9" s="74"/>
      <c r="AO9" s="74"/>
      <c r="AP9" s="74"/>
      <c r="AQ9" s="74"/>
      <c r="AR9" s="74"/>
      <c r="AT9" s="74"/>
      <c r="AU9" s="74"/>
      <c r="AV9" s="74"/>
      <c r="AW9" s="74"/>
      <c r="AX9" s="74"/>
      <c r="AY9" s="74"/>
      <c r="AZ9" s="74"/>
      <c r="BA9" s="74"/>
      <c r="BB9" s="74"/>
      <c r="BC9" s="74"/>
      <c r="BE9" s="74"/>
      <c r="BF9" s="74"/>
      <c r="BG9" s="74"/>
      <c r="BH9" s="74"/>
      <c r="BI9" s="74"/>
      <c r="BJ9" s="74"/>
      <c r="BK9" s="74"/>
      <c r="BL9" s="74"/>
      <c r="BM9" s="74"/>
      <c r="BN9" s="74"/>
      <c r="BP9" s="74"/>
      <c r="BQ9" s="74"/>
      <c r="BR9" s="74"/>
      <c r="BS9" s="74"/>
      <c r="BT9" s="74"/>
      <c r="BU9" s="74"/>
      <c r="BV9" s="74"/>
      <c r="BW9" s="74"/>
      <c r="BX9" s="74"/>
      <c r="BY9" s="74"/>
      <c r="CA9" s="74"/>
      <c r="CB9" s="74"/>
      <c r="CC9" s="74"/>
      <c r="CD9" s="74"/>
      <c r="CE9" s="74"/>
      <c r="CF9" s="74"/>
      <c r="CG9" s="74"/>
      <c r="CH9" s="74"/>
      <c r="CI9" s="74"/>
      <c r="CJ9" s="74"/>
      <c r="CL9" s="74"/>
      <c r="CM9" s="74"/>
      <c r="CN9" s="74"/>
      <c r="CO9" s="74"/>
      <c r="CP9" s="74"/>
      <c r="CQ9" s="74"/>
      <c r="CR9" s="74"/>
      <c r="CS9" s="74"/>
      <c r="CT9" s="74"/>
      <c r="CU9" s="74"/>
      <c r="CW9" s="74"/>
      <c r="CX9" s="74"/>
      <c r="CY9" s="74"/>
      <c r="CZ9" s="74"/>
      <c r="DA9" s="74"/>
      <c r="DB9" s="74"/>
      <c r="DC9" s="74"/>
      <c r="DD9" s="74"/>
      <c r="DE9" s="74"/>
      <c r="DF9" s="74"/>
      <c r="DH9" s="74"/>
      <c r="DI9" s="74"/>
      <c r="DJ9" s="74"/>
      <c r="DK9" s="74"/>
      <c r="DL9" s="74"/>
      <c r="DM9" s="74"/>
      <c r="DN9" s="74"/>
      <c r="DO9" s="74"/>
      <c r="DP9" s="74"/>
      <c r="DQ9" s="74"/>
      <c r="DS9" s="74"/>
      <c r="DT9" s="74"/>
      <c r="DU9" s="74"/>
      <c r="DV9" s="74"/>
      <c r="DW9" s="74"/>
      <c r="DX9" s="74"/>
      <c r="DY9" s="74"/>
      <c r="DZ9" s="74"/>
      <c r="EA9" s="74"/>
      <c r="EB9" s="74"/>
      <c r="ED9" s="74"/>
      <c r="EE9" s="74"/>
      <c r="EF9" s="74"/>
      <c r="EG9" s="74"/>
      <c r="EH9" s="74"/>
      <c r="EI9" s="74"/>
      <c r="EJ9" s="74"/>
      <c r="EK9" s="74"/>
      <c r="EL9" s="74"/>
      <c r="EM9" s="74"/>
    </row>
    <row r="10" spans="1:145">
      <c r="A10" s="60" t="s">
        <v>65</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玉置　和弘</cp:lastModifiedBy>
  <dcterms:created xsi:type="dcterms:W3CDTF">2018-12-03T09:27:15Z</dcterms:created>
  <dcterms:modified xsi:type="dcterms:W3CDTF">2019-02-20T05:38:37Z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2019-02-20T05:38:37Z</vt:filetime>
  </property>
</Properties>
</file>