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ALkMYQP3VATrhEwORZ07NZ5zyqJ8RODzCYMfWWsiWhinRVUzImS1X6RTb6hO+1fr3A99/gSwsKLdQfuLum4c5A==" workbookSaltValue="Q5mFCjyxjuEwxdSj17hKy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AL10" i="4" s="1"/>
  <c r="T6" i="5"/>
  <c r="S6" i="5"/>
  <c r="R6" i="5"/>
  <c r="AL8" i="4" s="1"/>
  <c r="Q6" i="5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W10" i="4"/>
  <c r="P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<sst xmlns="http://schemas.openxmlformats.org/spreadsheetml/2006/main" count="237" uniqueCount="125">
  <si>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</si>
  <si>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</si>
  <si>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</si>
  <si>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</si>
  <si>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</si>
  <si>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</si>
  <si>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</si>
  <si>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</si>
  <si>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</si>
  <si>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</si>
  <si>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</si>
  <si>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</si>
  <si>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</si>
  <si>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</si>
  <si>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</si>
  <si>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</si>
  <si>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</si>
  <si>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</si>
  <si>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</si>
  <si>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</si>
  <si>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</si>
  <si>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</si>
  <si>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</si>
  <si>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</si>
  <si>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</si>
  <si>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</si>
  <si>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</si>
  <si>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</si>
  <si>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</si>
  <si>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</si>
  <si>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</si>
  <si>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</si>
  <si>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</si>
  <si>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</si>
  <si>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</si>
  <si>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</si>
  <si>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</si>
  <si>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</si>
  <si>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</si>
  <si>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</si>
  <si>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</si>
  <si>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</si>
  <si>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</si>
  <si>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</si>
  <si>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</si>
  <si>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</si>
  <si>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</si>
  <si>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</si>
  <si>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</si>
  <si>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</si>
  <si>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</si>
  <si>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</si>
  <si>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</si>
  <si>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</si>
  <si>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</si>
  <si>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</si>
  <si>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</si>
  <si>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</si>
  <si>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</si>
  <si>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</si>
  <si>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</si>
  <si>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</si>
  <si>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</si>
  <si>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</si>
  <si>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</si>
  <si>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</si>
  <si>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</si>
  <si>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</si>
  <si>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</si>
  <si>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</si>
  <si>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</si>
  <si>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</si>
  <si>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</si>
  <si>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</si>
  <si>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</si>
  <si>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</si>
  <si>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</si>
  <si>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</si>
  <si>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</si>
  <si>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</si>
  <si>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</si>
  <si>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</si>
  <si>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</si>
  <si>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</si>
  <si>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</si>
  <si>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</si>
  <si>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</si>
  <si>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</si>
  <si>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</si>
  <si>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</si>
  <si>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</si>
  <si>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</si>
  <si>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</si>
  <si>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</si>
  <si>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</si>
  <si>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</si>
  <si>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</si>
  <si>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</si>
  <si>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</si>
  <si>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</si>
  <si>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</si>
  <si>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</si>
  <si>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</si>
  <si>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</si>
  <si>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</si>
  <si>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</si>
  <si>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</si>
  <si>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</si>
  <si>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</si>
  <si>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かつらぎ町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</si>
  <si>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</si>
  <si>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</si>
  <si>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</si>
  <si>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</si>
  <si>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</si>
  <si>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</si>
  <si>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</si>
  <si>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</si>
  <si>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</si>
  <si>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</si>
  <si>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</si>
  <si>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</si>
  <si>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収益的収支比率や、料金回収率を見ると、今のところは経営は健全であるように見える。平成２９年度は収益が増加していることから給水原価は低くなった。
　施設利用率が上昇したが、有収率は減少していることから漏水の可能性も考えられる。
　企業債残高対給水収益比率は類似団体平均より低いが、近年企業債の発行を伴う施設更新等を行っていないためである。
　現在、主な収益である料金が減少傾向であるため、施設の更新等を先送りにしている状況である。
　このような状況のため、料金値上げも検討しなくてはならない。</t>
    <rPh sb="1" eb="4">
      <t>シュウエキテキ</t>
    </rPh>
    <rPh sb="4" eb="6">
      <t>シュウシ</t>
    </rPh>
    <rPh sb="6" eb="8">
      <t>ヒリツ</t>
    </rPh>
    <rPh sb="10" eb="12">
      <t>リョウキン</t>
    </rPh>
    <rPh sb="12" eb="14">
      <t>カイシュウ</t>
    </rPh>
    <rPh sb="14" eb="15">
      <t>リツ</t>
    </rPh>
    <rPh sb="16" eb="17">
      <t>ミ</t>
    </rPh>
    <rPh sb="20" eb="21">
      <t>イマ</t>
    </rPh>
    <rPh sb="26" eb="28">
      <t>ケイエイ</t>
    </rPh>
    <rPh sb="29" eb="31">
      <t>ケンゼン</t>
    </rPh>
    <rPh sb="37" eb="38">
      <t>ミ</t>
    </rPh>
    <rPh sb="41" eb="43">
      <t>ヘイセイ</t>
    </rPh>
    <rPh sb="45" eb="46">
      <t>ネン</t>
    </rPh>
    <rPh sb="46" eb="47">
      <t>ド</t>
    </rPh>
    <rPh sb="48" eb="50">
      <t>シュウエキ</t>
    </rPh>
    <rPh sb="51" eb="53">
      <t>ゾウカ</t>
    </rPh>
    <rPh sb="61" eb="63">
      <t>キュウスイ</t>
    </rPh>
    <rPh sb="66" eb="67">
      <t>ヒク</t>
    </rPh>
    <rPh sb="74" eb="76">
      <t>シセツ</t>
    </rPh>
    <rPh sb="76" eb="79">
      <t>リヨウリツ</t>
    </rPh>
    <rPh sb="80" eb="82">
      <t>ジョウショウ</t>
    </rPh>
    <rPh sb="86" eb="88">
      <t>ユウシュウ</t>
    </rPh>
    <rPh sb="88" eb="89">
      <t>リツ</t>
    </rPh>
    <rPh sb="90" eb="92">
      <t>ゲンショウ</t>
    </rPh>
    <rPh sb="100" eb="102">
      <t>ロウスイ</t>
    </rPh>
    <rPh sb="103" eb="106">
      <t>カノウセイ</t>
    </rPh>
    <rPh sb="107" eb="108">
      <t>カンガ</t>
    </rPh>
    <rPh sb="115" eb="117">
      <t>キギョウ</t>
    </rPh>
    <rPh sb="117" eb="118">
      <t>サイ</t>
    </rPh>
    <rPh sb="118" eb="120">
      <t>ザンダカ</t>
    </rPh>
    <rPh sb="120" eb="121">
      <t>タイ</t>
    </rPh>
    <rPh sb="121" eb="123">
      <t>キュウスイ</t>
    </rPh>
    <rPh sb="123" eb="125">
      <t>シュウエキ</t>
    </rPh>
    <rPh sb="125" eb="127">
      <t>ヒリツ</t>
    </rPh>
    <rPh sb="128" eb="130">
      <t>ルイジ</t>
    </rPh>
    <rPh sb="130" eb="132">
      <t>ダンタイ</t>
    </rPh>
    <rPh sb="132" eb="134">
      <t>ヘイキン</t>
    </rPh>
    <rPh sb="136" eb="137">
      <t>ヒク</t>
    </rPh>
    <rPh sb="140" eb="142">
      <t>キンネン</t>
    </rPh>
    <rPh sb="142" eb="144">
      <t>キギョウ</t>
    </rPh>
    <rPh sb="144" eb="145">
      <t>サイ</t>
    </rPh>
    <rPh sb="146" eb="148">
      <t>ハッコウ</t>
    </rPh>
    <rPh sb="149" eb="150">
      <t>トモナ</t>
    </rPh>
    <rPh sb="151" eb="153">
      <t>シセツ</t>
    </rPh>
    <rPh sb="153" eb="156">
      <t>コウシンナド</t>
    </rPh>
    <rPh sb="157" eb="158">
      <t>オコナ</t>
    </rPh>
    <rPh sb="171" eb="173">
      <t>ゲンザイ</t>
    </rPh>
    <rPh sb="174" eb="175">
      <t>オモ</t>
    </rPh>
    <rPh sb="176" eb="178">
      <t>シュウエキ</t>
    </rPh>
    <rPh sb="181" eb="183">
      <t>リョウキン</t>
    </rPh>
    <rPh sb="184" eb="186">
      <t>ゲンショウ</t>
    </rPh>
    <rPh sb="186" eb="188">
      <t>ケイコウ</t>
    </rPh>
    <rPh sb="194" eb="196">
      <t>シセツ</t>
    </rPh>
    <rPh sb="197" eb="199">
      <t>コウシン</t>
    </rPh>
    <rPh sb="199" eb="200">
      <t>ナド</t>
    </rPh>
    <rPh sb="201" eb="203">
      <t>サキオク</t>
    </rPh>
    <rPh sb="209" eb="211">
      <t>ジョウキョウ</t>
    </rPh>
    <rPh sb="222" eb="224">
      <t>ジョウキョウ</t>
    </rPh>
    <rPh sb="228" eb="230">
      <t>リョウキン</t>
    </rPh>
    <rPh sb="230" eb="232">
      <t>ネア</t>
    </rPh>
    <rPh sb="234" eb="236">
      <t>ケントウ</t>
    </rPh>
    <phoneticPr fontId="4"/>
  </si>
  <si>
    <t>　施設の老朽化が進んでいるが、施設の更新をする財源が少ない状況である。
　この主な要因は、人口減少による給水収益の減少であると考えられる。
　今後、財源を確保し、施設の更新に努める必要がある。　　　　　　　　　　　　　　　　　　　　　</t>
    <rPh sb="1" eb="3">
      <t>シセツ</t>
    </rPh>
    <rPh sb="4" eb="7">
      <t>ロウキュウカ</t>
    </rPh>
    <rPh sb="8" eb="9">
      <t>スス</t>
    </rPh>
    <rPh sb="15" eb="17">
      <t>シセツ</t>
    </rPh>
    <rPh sb="18" eb="20">
      <t>コウシン</t>
    </rPh>
    <rPh sb="23" eb="25">
      <t>ザイゲン</t>
    </rPh>
    <rPh sb="26" eb="27">
      <t>スク</t>
    </rPh>
    <rPh sb="29" eb="31">
      <t>ジョウキョウ</t>
    </rPh>
    <rPh sb="39" eb="40">
      <t>オモ</t>
    </rPh>
    <rPh sb="41" eb="43">
      <t>ヨウイン</t>
    </rPh>
    <rPh sb="45" eb="47">
      <t>ジンコウ</t>
    </rPh>
    <rPh sb="47" eb="49">
      <t>ゲンショウ</t>
    </rPh>
    <rPh sb="52" eb="54">
      <t>キュウスイ</t>
    </rPh>
    <rPh sb="54" eb="56">
      <t>シュウエキ</t>
    </rPh>
    <rPh sb="57" eb="59">
      <t>ゲンショウ</t>
    </rPh>
    <rPh sb="63" eb="64">
      <t>カンガ</t>
    </rPh>
    <rPh sb="90" eb="92">
      <t>ヒツヨウ</t>
    </rPh>
    <phoneticPr fontId="4"/>
  </si>
  <si>
    <t>　近年の有収率の低下は、管路の老朽化による漏水が主な要因と考えられる。
　しかし、料金の大幅な収益増がないため、更新できない状況が続いている。</t>
    <rPh sb="1" eb="3">
      <t>キンネン</t>
    </rPh>
    <rPh sb="4" eb="6">
      <t>ユウシュウ</t>
    </rPh>
    <rPh sb="6" eb="7">
      <t>リツ</t>
    </rPh>
    <rPh sb="8" eb="10">
      <t>テイカ</t>
    </rPh>
    <rPh sb="12" eb="14">
      <t>カンロ</t>
    </rPh>
    <rPh sb="15" eb="17">
      <t>ロウキュウ</t>
    </rPh>
    <rPh sb="17" eb="18">
      <t>カ</t>
    </rPh>
    <rPh sb="21" eb="23">
      <t>ロウスイ</t>
    </rPh>
    <rPh sb="24" eb="25">
      <t>オモ</t>
    </rPh>
    <rPh sb="26" eb="28">
      <t>ヨウイン</t>
    </rPh>
    <rPh sb="29" eb="30">
      <t>カンガ</t>
    </rPh>
    <rPh sb="41" eb="43">
      <t>リョウキン</t>
    </rPh>
    <rPh sb="44" eb="46">
      <t>オオハバ</t>
    </rPh>
    <rPh sb="47" eb="49">
      <t>シュウエキ</t>
    </rPh>
    <rPh sb="49" eb="50">
      <t>ゾウ</t>
    </rPh>
    <rPh sb="56" eb="58">
      <t>コウシン</t>
    </rPh>
    <rPh sb="62" eb="64">
      <t>ジョウキョウ</t>
    </rPh>
    <rPh sb="65" eb="66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</si>
</sst>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A6-4DD5-ADF5-54FF982BA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94400"/>
        <c:axId val="6710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A6-4DD5-ADF5-54FF982BA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94400"/>
        <c:axId val="67100672"/>
      </c:lineChart>
      <c:dateAx>
        <c:axId val="670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00672"/>
        <c:crosses val="autoZero"/>
        <c:auto val="1"/>
        <c:lblOffset val="100"/>
        <c:baseTimeUnit val="years"/>
      </c:dateAx>
      <c:valAx>
        <c:axId val="6710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09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73.349999999999994</c:v>
                </c:pt>
                <c:pt idx="1">
                  <c:v>61.72</c:v>
                </c:pt>
                <c:pt idx="2">
                  <c:v>47.09</c:v>
                </c:pt>
                <c:pt idx="3">
                  <c:v>50.68</c:v>
                </c:pt>
                <c:pt idx="4">
                  <c:v>61.33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62-4FF8-B0B2-5023B78D7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6816"/>
        <c:axId val="7958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62-4FF8-B0B2-5023B78D7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86816"/>
        <c:axId val="79588736"/>
      </c:lineChart>
      <c:dateAx>
        <c:axId val="7958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88736"/>
        <c:crosses val="autoZero"/>
        <c:auto val="1"/>
        <c:lblOffset val="100"/>
        <c:baseTimeUnit val="years"/>
      </c:dateAx>
      <c:valAx>
        <c:axId val="7958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8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81.62</c:v>
                </c:pt>
                <c:pt idx="1">
                  <c:v>81.7</c:v>
                </c:pt>
                <c:pt idx="2">
                  <c:v>80.14</c:v>
                </c:pt>
                <c:pt idx="3">
                  <c:v>78.05</c:v>
                </c:pt>
                <c:pt idx="4">
                  <c:v>70.62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6F-4608-8776-876E2B58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28160"/>
        <c:axId val="7963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6F-4608-8776-876E2B58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28160"/>
        <c:axId val="79634432"/>
      </c:lineChart>
      <c:dateAx>
        <c:axId val="7962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34432"/>
        <c:crosses val="autoZero"/>
        <c:auto val="1"/>
        <c:lblOffset val="100"/>
        <c:baseTimeUnit val="years"/>
      </c:dateAx>
      <c:valAx>
        <c:axId val="7963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2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122.23</c:v>
                </c:pt>
                <c:pt idx="1">
                  <c:v>109.94</c:v>
                </c:pt>
                <c:pt idx="2">
                  <c:v>89.78</c:v>
                </c:pt>
                <c:pt idx="3">
                  <c:v>87.29</c:v>
                </c:pt>
                <c:pt idx="4">
                  <c:v>101.06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8F-4B1F-BE9B-B580CE6A6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32928"/>
        <c:axId val="7914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8F-4B1F-BE9B-B580CE6A6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2928"/>
        <c:axId val="79143296"/>
      </c:lineChart>
      <c:dateAx>
        <c:axId val="7913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43296"/>
        <c:crosses val="autoZero"/>
        <c:auto val="1"/>
        <c:lblOffset val="100"/>
        <c:baseTimeUnit val="years"/>
      </c:dateAx>
      <c:valAx>
        <c:axId val="7914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3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9B-440B-B27A-0F3D93C0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57888"/>
        <c:axId val="7917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9B-440B-B27A-0F3D93C0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57888"/>
        <c:axId val="79176448"/>
      </c:lineChart>
      <c:dateAx>
        <c:axId val="7915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76448"/>
        <c:crosses val="autoZero"/>
        <c:auto val="1"/>
        <c:lblOffset val="100"/>
        <c:baseTimeUnit val="years"/>
      </c:dateAx>
      <c:valAx>
        <c:axId val="7917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5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01-4C95-8AA8-1432DA764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07424"/>
        <c:axId val="7922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01-4C95-8AA8-1432DA764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07424"/>
        <c:axId val="79221888"/>
      </c:lineChart>
      <c:dateAx>
        <c:axId val="7920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21888"/>
        <c:crosses val="autoZero"/>
        <c:auto val="1"/>
        <c:lblOffset val="100"/>
        <c:baseTimeUnit val="years"/>
      </c:dateAx>
      <c:valAx>
        <c:axId val="7922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0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AC-4750-9EF4-0A6E4D0D5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16480"/>
        <c:axId val="7931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AC-4750-9EF4-0A6E4D0D5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16480"/>
        <c:axId val="79318400"/>
      </c:lineChart>
      <c:dateAx>
        <c:axId val="7931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18400"/>
        <c:crosses val="autoZero"/>
        <c:auto val="1"/>
        <c:lblOffset val="100"/>
        <c:baseTimeUnit val="years"/>
      </c:dateAx>
      <c:valAx>
        <c:axId val="7931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1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69-48FC-B808-677512CE0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62304"/>
        <c:axId val="7936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69-48FC-B808-677512CE0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62304"/>
        <c:axId val="79368576"/>
      </c:lineChart>
      <c:dateAx>
        <c:axId val="7936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68576"/>
        <c:crosses val="autoZero"/>
        <c:auto val="1"/>
        <c:lblOffset val="100"/>
        <c:baseTimeUnit val="years"/>
      </c:dateAx>
      <c:valAx>
        <c:axId val="7936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6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230.84</c:v>
                </c:pt>
                <c:pt idx="1">
                  <c:v>239.67</c:v>
                </c:pt>
                <c:pt idx="2">
                  <c:v>277.62</c:v>
                </c:pt>
                <c:pt idx="3">
                  <c:v>239.97</c:v>
                </c:pt>
                <c:pt idx="4">
                  <c:v>197.51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EF-48F6-8B02-4A30F3C0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1840"/>
        <c:axId val="7941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EF-48F6-8B02-4A30F3C0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11840"/>
        <c:axId val="79414016"/>
      </c:lineChart>
      <c:dateAx>
        <c:axId val="7941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14016"/>
        <c:crosses val="autoZero"/>
        <c:auto val="1"/>
        <c:lblOffset val="100"/>
        <c:baseTimeUnit val="years"/>
      </c:dateAx>
      <c:valAx>
        <c:axId val="7941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1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116.04</c:v>
                </c:pt>
                <c:pt idx="1">
                  <c:v>104.12</c:v>
                </c:pt>
                <c:pt idx="2">
                  <c:v>84.24</c:v>
                </c:pt>
                <c:pt idx="3">
                  <c:v>82.56</c:v>
                </c:pt>
                <c:pt idx="4">
                  <c:v>96.48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B2-4186-A459-D723BF761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32704"/>
        <c:axId val="7945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B2-4186-A459-D723BF761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32704"/>
        <c:axId val="79455360"/>
      </c:lineChart>
      <c:dateAx>
        <c:axId val="7943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55360"/>
        <c:crosses val="autoZero"/>
        <c:auto val="1"/>
        <c:lblOffset val="100"/>
        <c:baseTimeUnit val="years"/>
      </c:dateAx>
      <c:valAx>
        <c:axId val="7945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3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126.46</c:v>
                </c:pt>
                <c:pt idx="1">
                  <c:v>147.94</c:v>
                </c:pt>
                <c:pt idx="2">
                  <c:v>190.73</c:v>
                </c:pt>
                <c:pt idx="3">
                  <c:v>192.34</c:v>
                </c:pt>
                <c:pt idx="4">
                  <c:v>159.74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E2-4063-8357-F1FAA44DD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88128"/>
        <c:axId val="7949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E2-4063-8357-F1FAA44DD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8128"/>
        <c:axId val="79490048"/>
      </c:lineChart>
      <c:dateAx>
        <c:axId val="7948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90048"/>
        <c:crosses val="autoZero"/>
        <c:auto val="1"/>
        <c:lblOffset val="100"/>
        <c:baseTimeUnit val="years"/>
      </c:dateAx>
      <c:valAx>
        <c:axId val="7949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8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和歌山県　かつらぎ町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17178</v>
      </c>
      <c r="AM8" s="49"/>
      <c r="AN8" s="49"/>
      <c r="AO8" s="49"/>
      <c r="AP8" s="49"/>
      <c r="AQ8" s="49"/>
      <c r="AR8" s="49"/>
      <c r="AS8" s="49"/>
      <c r="AT8" s="45">
        <f>データ!$S$6</f>
        <v>151.69</v>
      </c>
      <c r="AU8" s="45"/>
      <c r="AV8" s="45"/>
      <c r="AW8" s="45"/>
      <c r="AX8" s="45"/>
      <c r="AY8" s="45"/>
      <c r="AZ8" s="45"/>
      <c r="BA8" s="45"/>
      <c r="BB8" s="45">
        <f>データ!$T$6</f>
        <v>113.24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1.08</v>
      </c>
      <c r="Q10" s="45"/>
      <c r="R10" s="45"/>
      <c r="S10" s="45"/>
      <c r="T10" s="45"/>
      <c r="U10" s="45"/>
      <c r="V10" s="45"/>
      <c r="W10" s="49">
        <f>データ!$Q$6</f>
        <v>2222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185</v>
      </c>
      <c r="AM10" s="49"/>
      <c r="AN10" s="49"/>
      <c r="AO10" s="49"/>
      <c r="AP10" s="49"/>
      <c r="AQ10" s="49"/>
      <c r="AR10" s="49"/>
      <c r="AS10" s="49"/>
      <c r="AT10" s="45">
        <f>データ!$V$6</f>
        <v>0.01</v>
      </c>
      <c r="AU10" s="45"/>
      <c r="AV10" s="45"/>
      <c r="AW10" s="45"/>
      <c r="AX10" s="45"/>
      <c r="AY10" s="45"/>
      <c r="AZ10" s="45"/>
      <c r="BA10" s="45"/>
      <c r="BB10" s="45">
        <f>データ!$W$6</f>
        <v>18500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54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55</v>
      </c>
      <c r="N85" s="26" t="s">
        <v>55</v>
      </c>
      <c r="O85" s="26" t="str">
        <f>データ!EN6</f>
        <v>【0.72】</v>
      </c>
    </row>
  </sheetData>
  <sheetProtection algorithmName="SHA-512" hashValue="R6ORxs7h+P5lKKg1CPCSadiZIF3qAgn29BJhux1rzxOv+8lnr4sFhKnA1rLDiYJGlTM40nGbJqKHMbit1PBE3A==" saltValue="0dRL+KXwkPXiiTscSv1Bv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56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57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66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67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69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70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71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72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73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74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75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76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77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78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79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86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41</v>
      </c>
      <c r="AI5" s="32" t="s">
        <v>97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97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97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97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97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97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97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97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97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97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</row>
    <row r="6" spans="1:144" s="36" customFormat="1" x14ac:dyDescent="0.15">
      <c r="A6" s="28" t="s">
        <v>108</v>
      </c>
      <c r="B6" s="33">
        <f>B7</f>
        <v>2017</v>
      </c>
      <c r="C6" s="33">
        <f t="shared" ref="C6:W6" si="3">C7</f>
        <v>303411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和歌山県　かつらぎ町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1.08</v>
      </c>
      <c r="Q6" s="34">
        <f t="shared" si="3"/>
        <v>2222</v>
      </c>
      <c r="R6" s="34">
        <f t="shared" si="3"/>
        <v>17178</v>
      </c>
      <c r="S6" s="34">
        <f t="shared" si="3"/>
        <v>151.69</v>
      </c>
      <c r="T6" s="34">
        <f t="shared" si="3"/>
        <v>113.24</v>
      </c>
      <c r="U6" s="34">
        <f t="shared" si="3"/>
        <v>185</v>
      </c>
      <c r="V6" s="34">
        <f t="shared" si="3"/>
        <v>0.01</v>
      </c>
      <c r="W6" s="34">
        <f t="shared" si="3"/>
        <v>18500</v>
      </c>
      <c r="X6" s="35">
        <f>IF(X7="",NA(),X7)</f>
        <v>122.23</v>
      </c>
      <c r="Y6" s="35">
        <f t="shared" ref="Y6:AG6" si="4">IF(Y7="",NA(),Y7)</f>
        <v>109.94</v>
      </c>
      <c r="Z6" s="35">
        <f t="shared" si="4"/>
        <v>89.78</v>
      </c>
      <c r="AA6" s="35">
        <f t="shared" si="4"/>
        <v>87.29</v>
      </c>
      <c r="AB6" s="35">
        <f t="shared" si="4"/>
        <v>101.06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230.84</v>
      </c>
      <c r="BF6" s="35">
        <f t="shared" ref="BF6:BN6" si="7">IF(BF7="",NA(),BF7)</f>
        <v>239.67</v>
      </c>
      <c r="BG6" s="35">
        <f t="shared" si="7"/>
        <v>277.62</v>
      </c>
      <c r="BH6" s="35">
        <f t="shared" si="7"/>
        <v>239.97</v>
      </c>
      <c r="BI6" s="35">
        <f t="shared" si="7"/>
        <v>197.51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116.04</v>
      </c>
      <c r="BQ6" s="35">
        <f t="shared" ref="BQ6:BY6" si="8">IF(BQ7="",NA(),BQ7)</f>
        <v>104.12</v>
      </c>
      <c r="BR6" s="35">
        <f t="shared" si="8"/>
        <v>84.24</v>
      </c>
      <c r="BS6" s="35">
        <f t="shared" si="8"/>
        <v>82.56</v>
      </c>
      <c r="BT6" s="35">
        <f t="shared" si="8"/>
        <v>96.48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126.46</v>
      </c>
      <c r="CB6" s="35">
        <f t="shared" ref="CB6:CJ6" si="9">IF(CB7="",NA(),CB7)</f>
        <v>147.94</v>
      </c>
      <c r="CC6" s="35">
        <f t="shared" si="9"/>
        <v>190.73</v>
      </c>
      <c r="CD6" s="35">
        <f t="shared" si="9"/>
        <v>192.34</v>
      </c>
      <c r="CE6" s="35">
        <f t="shared" si="9"/>
        <v>159.74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73.349999999999994</v>
      </c>
      <c r="CM6" s="35">
        <f t="shared" ref="CM6:CU6" si="10">IF(CM7="",NA(),CM7)</f>
        <v>61.72</v>
      </c>
      <c r="CN6" s="35">
        <f t="shared" si="10"/>
        <v>47.09</v>
      </c>
      <c r="CO6" s="35">
        <f t="shared" si="10"/>
        <v>50.68</v>
      </c>
      <c r="CP6" s="35">
        <f t="shared" si="10"/>
        <v>61.33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81.62</v>
      </c>
      <c r="CX6" s="35">
        <f t="shared" ref="CX6:DF6" si="11">IF(CX7="",NA(),CX7)</f>
        <v>81.7</v>
      </c>
      <c r="CY6" s="35">
        <f t="shared" si="11"/>
        <v>80.14</v>
      </c>
      <c r="CZ6" s="35">
        <f t="shared" si="11"/>
        <v>78.05</v>
      </c>
      <c r="DA6" s="35">
        <f t="shared" si="11"/>
        <v>70.62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303411</v>
      </c>
      <c r="D7" s="37">
        <v>47</v>
      </c>
      <c r="E7" s="37">
        <v>1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 t="s">
        <v>114</v>
      </c>
      <c r="N7" s="38" t="s">
        <v>115</v>
      </c>
      <c r="O7" s="38" t="s">
        <v>116</v>
      </c>
      <c r="P7" s="38">
        <v>1.08</v>
      </c>
      <c r="Q7" s="38">
        <v>2222</v>
      </c>
      <c r="R7" s="38">
        <v>17178</v>
      </c>
      <c r="S7" s="38">
        <v>151.69</v>
      </c>
      <c r="T7" s="38">
        <v>113.24</v>
      </c>
      <c r="U7" s="38">
        <v>185</v>
      </c>
      <c r="V7" s="38">
        <v>0.01</v>
      </c>
      <c r="W7" s="38">
        <v>18500</v>
      </c>
      <c r="X7" s="38">
        <v>122.23</v>
      </c>
      <c r="Y7" s="38">
        <v>109.94</v>
      </c>
      <c r="Z7" s="38">
        <v>89.78</v>
      </c>
      <c r="AA7" s="38">
        <v>87.29</v>
      </c>
      <c r="AB7" s="38">
        <v>101.06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230.84</v>
      </c>
      <c r="BF7" s="38">
        <v>239.67</v>
      </c>
      <c r="BG7" s="38">
        <v>277.62</v>
      </c>
      <c r="BH7" s="38">
        <v>239.97</v>
      </c>
      <c r="BI7" s="38">
        <v>197.51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116.04</v>
      </c>
      <c r="BQ7" s="38">
        <v>104.12</v>
      </c>
      <c r="BR7" s="38">
        <v>84.24</v>
      </c>
      <c r="BS7" s="38">
        <v>82.56</v>
      </c>
      <c r="BT7" s="38">
        <v>96.48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126.46</v>
      </c>
      <c r="CB7" s="38">
        <v>147.94</v>
      </c>
      <c r="CC7" s="38">
        <v>190.73</v>
      </c>
      <c r="CD7" s="38">
        <v>192.34</v>
      </c>
      <c r="CE7" s="38">
        <v>159.74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73.349999999999994</v>
      </c>
      <c r="CM7" s="38">
        <v>61.72</v>
      </c>
      <c r="CN7" s="38">
        <v>47.09</v>
      </c>
      <c r="CO7" s="38">
        <v>50.68</v>
      </c>
      <c r="CP7" s="38">
        <v>61.33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81.62</v>
      </c>
      <c r="CX7" s="38">
        <v>81.7</v>
      </c>
      <c r="CY7" s="38">
        <v>80.14</v>
      </c>
      <c r="CZ7" s="38">
        <v>78.05</v>
      </c>
      <c r="DA7" s="38">
        <v>70.62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59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中前 由美</dc:creator>
  <cp:lastModifiedBy>中前 由美</cp:lastModifiedBy>
  <cp:lastPrinted>2019-02-21T08:10:20Z</cp:lastPrinted>
  <dcterms:created xsi:type="dcterms:W3CDTF">2019-01-31T01:49:33Z</dcterms:created>
  <dcterms:modified xsi:type="dcterms:W3CDTF">2019-02-21T08:15:41Z</dcterms:modified>
</cp:coreProperties>
</file>