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509\Desktop\飛渡\H３０年　飛渡\統計関係\和歌山県総務部市町村課（県）\02経営比較分析表\09岩出市\【経営比較分析表】2017_302091_46_010\"/>
    </mc:Choice>
  </mc:AlternateContent>
  <workbookProtection workbookAlgorithmName="SHA-512" workbookHashValue="hy3TiE/1TAHKasoB8oK+Vge/f/am0AEQFllAvs1V2znXIkhrjCNWk/Cd11Fj5gz/FhB8QA0FnxyosyptaxD+IQ==" workbookSaltValue="Ir0ZESgmth2f2RQllVu8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<sst xmlns="http://schemas.openxmlformats.org/spreadsheetml/2006/main" count="232" uniqueCount="120">
  <si>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</si>
  <si>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</si>
  <si>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</si>
  <si>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</si>
  <si>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</si>
  <si>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</si>
  <si>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</si>
  <si>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</si>
  <si>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</si>
  <si>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</si>
  <si>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</si>
  <si>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</si>
  <si>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</si>
  <si>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</si>
  <si>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</si>
  <si>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</si>
  <si>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</si>
  <si>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</si>
  <si>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</si>
  <si>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</si>
  <si>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</si>
  <si>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</si>
  <si>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</si>
  <si>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</si>
  <si>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</si>
  <si>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</si>
  <si>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</si>
  <si>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</si>
  <si>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</si>
  <si>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</si>
  <si>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</si>
  <si>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</si>
  <si>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</si>
  <si>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</si>
  <si>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</si>
  <si>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</si>
  <si>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</si>
  <si>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</si>
  <si>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</si>
  <si>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</si>
  <si>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</si>
  <si>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</si>
  <si>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</si>
  <si>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</si>
  <si>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</si>
  <si>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</si>
  <si>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</si>
  <si>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</si>
  <si>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</si>
  <si>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</si>
  <si>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</si>
  <si>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</si>
  <si>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</si>
  <si>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</si>
  <si>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</si>
  <si>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</si>
  <si>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</si>
  <si>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</si>
  <si>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</si>
  <si>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</si>
  <si>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</si>
  <si>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</si>
  <si>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</si>
  <si>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</si>
  <si>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</si>
  <si>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</si>
  <si>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</si>
  <si>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</si>
  <si>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</si>
  <si>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</si>
  <si>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</si>
  <si>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</si>
  <si>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</si>
  <si>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</si>
  <si>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</si>
  <si>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</si>
  <si>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</si>
  <si>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</si>
  <si>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</si>
  <si>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</si>
  <si>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</si>
  <si>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</si>
  <si>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</si>
  <si>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</si>
  <si>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</si>
  <si>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</si>
  <si>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</si>
  <si>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</si>
  <si>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</si>
  <si>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</si>
  <si>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</si>
  <si>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</si>
  <si>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</si>
  <si>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</si>
  <si>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</si>
  <si>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</si>
  <si>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</si>
  <si>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</si>
  <si>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</si>
  <si>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</si>
  <si>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</si>
  <si>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</si>
  <si>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</si>
  <si>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</si>
  <si>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</si>
  <si>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</si>
  <si>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</si>
  <si>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</si>
  <si>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</si>
  <si>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</si>
  <si>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</si>
  <si>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</si>
  <si>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</si>
  <si>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</si>
  <si>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</si>
  <si>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</si>
  <si>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</si>
  <si>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人口減少や節水機器の普及などにより、給水収益の伸びは期待できないうえに、給水能力と施設能力の充実を図るための既存施設の更新・耐震化や管路の更新に多額の費用が必要となるなかで、資金不足に陥らないよう、アセットマネジメントで策定した更新計画を基に施設の延命化、投資の平準化を図るとともに収納率の向上により自主財源を確保し健全な経営に努めます。</t>
    <rPh sb="1" eb="3">
      <t>コンゴ</t>
    </rPh>
    <rPh sb="5" eb="7">
      <t>ジンコウ</t>
    </rPh>
    <rPh sb="7" eb="9">
      <t>ゲンショウ</t>
    </rPh>
    <rPh sb="10" eb="12">
      <t>セッスイ</t>
    </rPh>
    <rPh sb="12" eb="14">
      <t>キキ</t>
    </rPh>
    <rPh sb="15" eb="17">
      <t>フキュウ</t>
    </rPh>
    <rPh sb="23" eb="25">
      <t>キュウスイ</t>
    </rPh>
    <rPh sb="25" eb="27">
      <t>シュウエキ</t>
    </rPh>
    <rPh sb="28" eb="29">
      <t>ノ</t>
    </rPh>
    <rPh sb="31" eb="33">
      <t>キタイ</t>
    </rPh>
    <rPh sb="41" eb="43">
      <t>キュウスイ</t>
    </rPh>
    <rPh sb="43" eb="45">
      <t>ノウリョク</t>
    </rPh>
    <rPh sb="46" eb="48">
      <t>シセツ</t>
    </rPh>
    <rPh sb="48" eb="50">
      <t>ノウリョク</t>
    </rPh>
    <rPh sb="51" eb="53">
      <t>ジュウジツ</t>
    </rPh>
    <rPh sb="54" eb="55">
      <t>ハカ</t>
    </rPh>
    <rPh sb="59" eb="61">
      <t>キゾン</t>
    </rPh>
    <rPh sb="61" eb="63">
      <t>シセツ</t>
    </rPh>
    <rPh sb="64" eb="66">
      <t>コウシン</t>
    </rPh>
    <rPh sb="67" eb="70">
      <t>タイシンカ</t>
    </rPh>
    <rPh sb="71" eb="73">
      <t>カンロ</t>
    </rPh>
    <rPh sb="74" eb="76">
      <t>コウシン</t>
    </rPh>
    <rPh sb="77" eb="79">
      <t>タガク</t>
    </rPh>
    <rPh sb="80" eb="82">
      <t>ヒヨウ</t>
    </rPh>
    <rPh sb="83" eb="85">
      <t>ヒツヨウ</t>
    </rPh>
    <rPh sb="92" eb="94">
      <t>シキン</t>
    </rPh>
    <rPh sb="94" eb="96">
      <t>フソク</t>
    </rPh>
    <rPh sb="97" eb="98">
      <t>オチイ</t>
    </rPh>
    <rPh sb="115" eb="117">
      <t>サクテイ</t>
    </rPh>
    <rPh sb="119" eb="121">
      <t>コウシン</t>
    </rPh>
    <rPh sb="121" eb="123">
      <t>ケイカク</t>
    </rPh>
    <rPh sb="124" eb="125">
      <t>モト</t>
    </rPh>
    <rPh sb="126" eb="128">
      <t>シセツ</t>
    </rPh>
    <rPh sb="129" eb="131">
      <t>エンメイ</t>
    </rPh>
    <rPh sb="131" eb="132">
      <t>カ</t>
    </rPh>
    <rPh sb="133" eb="135">
      <t>トウシ</t>
    </rPh>
    <rPh sb="136" eb="139">
      <t>ヘイジュンカ</t>
    </rPh>
    <rPh sb="140" eb="141">
      <t>ハカ</t>
    </rPh>
    <rPh sb="146" eb="148">
      <t>シュウノウ</t>
    </rPh>
    <rPh sb="148" eb="149">
      <t>リツ</t>
    </rPh>
    <rPh sb="150" eb="152">
      <t>コウジョウ</t>
    </rPh>
    <rPh sb="155" eb="157">
      <t>ジシュ</t>
    </rPh>
    <rPh sb="157" eb="159">
      <t>ザイゲン</t>
    </rPh>
    <rPh sb="160" eb="162">
      <t>カクホ</t>
    </rPh>
    <rPh sb="163" eb="165">
      <t>ケンゼン</t>
    </rPh>
    <rPh sb="166" eb="168">
      <t>ケイエイ</t>
    </rPh>
    <rPh sb="169" eb="170">
      <t>ツト</t>
    </rPh>
    <phoneticPr fontId="4"/>
  </si>
  <si>
    <t xml:space="preserve">①有形固定資産減価償却率について
有形固定資産減価償却率は横ばいである。
②管路経年化率について
管路経年化率は前年と比べ増加している。これは第一拡張事業分の減価償却が終わった事が大きな要因と考えられる。
③管路更新率について
管路更新率は類似団体平均値を上回っているが、前年と比べると減少している。これは下水道管布設工事に伴う上水道管移設工事を優先的に行っている事が大きな要因と考えられる。
</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29" eb="30">
      <t>ヨコ</t>
    </rPh>
    <rPh sb="38" eb="40">
      <t>カンロ</t>
    </rPh>
    <rPh sb="40" eb="43">
      <t>ケイネンカ</t>
    </rPh>
    <rPh sb="43" eb="44">
      <t>リツ</t>
    </rPh>
    <rPh sb="49" eb="51">
      <t>カンロ</t>
    </rPh>
    <rPh sb="51" eb="54">
      <t>ケイネンカ</t>
    </rPh>
    <rPh sb="54" eb="55">
      <t>リツ</t>
    </rPh>
    <rPh sb="56" eb="58">
      <t>ゼンネン</t>
    </rPh>
    <rPh sb="59" eb="60">
      <t>クラ</t>
    </rPh>
    <rPh sb="61" eb="63">
      <t>ゾウカ</t>
    </rPh>
    <rPh sb="71" eb="73">
      <t>ダイイチ</t>
    </rPh>
    <rPh sb="73" eb="75">
      <t>カクチョウ</t>
    </rPh>
    <rPh sb="75" eb="77">
      <t>ジギョウ</t>
    </rPh>
    <rPh sb="77" eb="78">
      <t>ブン</t>
    </rPh>
    <rPh sb="79" eb="81">
      <t>ゲンカ</t>
    </rPh>
    <rPh sb="81" eb="83">
      <t>ショウキャク</t>
    </rPh>
    <rPh sb="84" eb="85">
      <t>オ</t>
    </rPh>
    <rPh sb="88" eb="89">
      <t>コト</t>
    </rPh>
    <rPh sb="90" eb="91">
      <t>オオ</t>
    </rPh>
    <rPh sb="93" eb="95">
      <t>ヨウイン</t>
    </rPh>
    <rPh sb="96" eb="97">
      <t>カンガ</t>
    </rPh>
    <rPh sb="104" eb="106">
      <t>カンロ</t>
    </rPh>
    <rPh sb="106" eb="108">
      <t>コウシン</t>
    </rPh>
    <rPh sb="108" eb="109">
      <t>リツ</t>
    </rPh>
    <rPh sb="114" eb="116">
      <t>カンロ</t>
    </rPh>
    <rPh sb="116" eb="118">
      <t>コウシン</t>
    </rPh>
    <rPh sb="118" eb="119">
      <t>リツ</t>
    </rPh>
    <rPh sb="120" eb="122">
      <t>ルイジ</t>
    </rPh>
    <rPh sb="122" eb="124">
      <t>ダンタイ</t>
    </rPh>
    <rPh sb="124" eb="127">
      <t>ヘイキンチ</t>
    </rPh>
    <rPh sb="128" eb="130">
      <t>ウワマワ</t>
    </rPh>
    <rPh sb="136" eb="138">
      <t>ゼンネン</t>
    </rPh>
    <rPh sb="139" eb="140">
      <t>クラ</t>
    </rPh>
    <rPh sb="143" eb="145">
      <t>ゲンショウ</t>
    </rPh>
    <rPh sb="153" eb="156">
      <t>ゲスイドウ</t>
    </rPh>
    <rPh sb="156" eb="157">
      <t>カン</t>
    </rPh>
    <rPh sb="157" eb="159">
      <t>フセツ</t>
    </rPh>
    <rPh sb="159" eb="161">
      <t>コウジ</t>
    </rPh>
    <rPh sb="162" eb="163">
      <t>トモナ</t>
    </rPh>
    <rPh sb="164" eb="172">
      <t>ジョウスイドウカンイセツコウジ</t>
    </rPh>
    <rPh sb="173" eb="176">
      <t>ユウセンテキ</t>
    </rPh>
    <rPh sb="177" eb="178">
      <t>オコナ</t>
    </rPh>
    <rPh sb="182" eb="183">
      <t>コト</t>
    </rPh>
    <rPh sb="184" eb="185">
      <t>オオ</t>
    </rPh>
    <rPh sb="187" eb="189">
      <t>ヨウイン</t>
    </rPh>
    <rPh sb="190" eb="191">
      <t>カンガ</t>
    </rPh>
    <phoneticPr fontId="4"/>
  </si>
  <si>
    <t>①経常収支比率について
経常収支比率は100％以上であり、健全な経営を行えている。
③流動比率について
流動比率がH28年度と比べて減少しているのは、H29年度に工事の未払金により流動負債が増えたことが要因である。運転資金としては十分確保できていると考えられる。
④企業債残高対給水収益比率について
企業債残高対給水収益比率は新たに企業債の借り入れを行っていないため年々減少している。
⑤料金回収率について
料金回収率は100％以上であり、給水に必要な費用を給水収益で賄えており、健全な経営を行えていると考えられる。
⑥給水原価について
給水原価が低いのは、水源が地下水であるためコストが低く類似団体平均値を下回っている。
⑦施設利用率について
施設利用率は増加傾向にあり、適切な施設規模であると考えられる。
⑧有収率について
有収率が前年と比べ減少しているのは、老朽化した配水管等からの漏水が大きな要因と考えられる。漏水調査を行い早急に修繕をし、有収率の向上に努めます。</t>
    <rPh sb="1" eb="3">
      <t>ケイジョウ</t>
    </rPh>
    <rPh sb="3" eb="5">
      <t>シュウシ</t>
    </rPh>
    <rPh sb="5" eb="7">
      <t>ヒリツ</t>
    </rPh>
    <rPh sb="12" eb="14">
      <t>ケイジョウ</t>
    </rPh>
    <rPh sb="14" eb="16">
      <t>シュウシ</t>
    </rPh>
    <rPh sb="16" eb="18">
      <t>ヒリツ</t>
    </rPh>
    <rPh sb="23" eb="25">
      <t>イジョウ</t>
    </rPh>
    <rPh sb="29" eb="31">
      <t>ケンゼン</t>
    </rPh>
    <rPh sb="32" eb="34">
      <t>ケイエイ</t>
    </rPh>
    <rPh sb="35" eb="36">
      <t>オコナ</t>
    </rPh>
    <rPh sb="43" eb="45">
      <t>リュウドウ</t>
    </rPh>
    <rPh sb="45" eb="47">
      <t>ヒリツ</t>
    </rPh>
    <rPh sb="52" eb="54">
      <t>リュウドウ</t>
    </rPh>
    <rPh sb="54" eb="56">
      <t>ヒリツ</t>
    </rPh>
    <rPh sb="60" eb="62">
      <t>ネンド</t>
    </rPh>
    <rPh sb="63" eb="64">
      <t>クラ</t>
    </rPh>
    <rPh sb="66" eb="68">
      <t>ゲンショウ</t>
    </rPh>
    <rPh sb="78" eb="80">
      <t>ネンド</t>
    </rPh>
    <rPh sb="81" eb="83">
      <t>コウジ</t>
    </rPh>
    <rPh sb="84" eb="87">
      <t>ミバライキン</t>
    </rPh>
    <rPh sb="90" eb="92">
      <t>リュウドウ</t>
    </rPh>
    <rPh sb="92" eb="94">
      <t>フサイ</t>
    </rPh>
    <rPh sb="95" eb="96">
      <t>フ</t>
    </rPh>
    <rPh sb="101" eb="103">
      <t>ヨウイン</t>
    </rPh>
    <rPh sb="107" eb="109">
      <t>ウンテン</t>
    </rPh>
    <rPh sb="109" eb="111">
      <t>シキン</t>
    </rPh>
    <rPh sb="115" eb="117">
      <t>ジュウブン</t>
    </rPh>
    <rPh sb="117" eb="119">
      <t>カクホ</t>
    </rPh>
    <rPh sb="125" eb="126">
      <t>カンガ</t>
    </rPh>
    <rPh sb="133" eb="135">
      <t>キギョウ</t>
    </rPh>
    <rPh sb="135" eb="136">
      <t>サイ</t>
    </rPh>
    <rPh sb="136" eb="138">
      <t>ザンダカ</t>
    </rPh>
    <rPh sb="138" eb="139">
      <t>タイ</t>
    </rPh>
    <rPh sb="139" eb="141">
      <t>キュウスイ</t>
    </rPh>
    <rPh sb="141" eb="143">
      <t>シュウエキ</t>
    </rPh>
    <rPh sb="143" eb="145">
      <t>ヒリツ</t>
    </rPh>
    <rPh sb="150" eb="152">
      <t>キギョウ</t>
    </rPh>
    <rPh sb="152" eb="153">
      <t>サイ</t>
    </rPh>
    <rPh sb="153" eb="155">
      <t>ザンダカ</t>
    </rPh>
    <rPh sb="155" eb="156">
      <t>タイ</t>
    </rPh>
    <rPh sb="156" eb="158">
      <t>キュウスイ</t>
    </rPh>
    <rPh sb="158" eb="160">
      <t>シュウエキ</t>
    </rPh>
    <rPh sb="160" eb="162">
      <t>ヒリツ</t>
    </rPh>
    <rPh sb="163" eb="164">
      <t>アラ</t>
    </rPh>
    <rPh sb="166" eb="168">
      <t>キギョウ</t>
    </rPh>
    <rPh sb="168" eb="169">
      <t>サイ</t>
    </rPh>
    <rPh sb="170" eb="171">
      <t>カ</t>
    </rPh>
    <rPh sb="172" eb="173">
      <t>イ</t>
    </rPh>
    <rPh sb="175" eb="176">
      <t>オコナ</t>
    </rPh>
    <rPh sb="183" eb="185">
      <t>ネンネン</t>
    </rPh>
    <rPh sb="185" eb="187">
      <t>ゲンショウ</t>
    </rPh>
    <rPh sb="194" eb="196">
      <t>リョウキン</t>
    </rPh>
    <rPh sb="196" eb="198">
      <t>カイシュウ</t>
    </rPh>
    <rPh sb="198" eb="199">
      <t>リツ</t>
    </rPh>
    <rPh sb="204" eb="206">
      <t>リョウキン</t>
    </rPh>
    <rPh sb="206" eb="208">
      <t>カイシュウ</t>
    </rPh>
    <rPh sb="208" eb="209">
      <t>リツ</t>
    </rPh>
    <rPh sb="214" eb="216">
      <t>イジョウ</t>
    </rPh>
    <rPh sb="220" eb="222">
      <t>キュウスイ</t>
    </rPh>
    <rPh sb="223" eb="225">
      <t>ヒツヨウ</t>
    </rPh>
    <rPh sb="226" eb="228">
      <t>ヒヨウ</t>
    </rPh>
    <rPh sb="229" eb="231">
      <t>キュウスイ</t>
    </rPh>
    <rPh sb="231" eb="233">
      <t>シュウエキ</t>
    </rPh>
    <rPh sb="234" eb="235">
      <t>マカナ</t>
    </rPh>
    <rPh sb="240" eb="242">
      <t>ケンゼン</t>
    </rPh>
    <rPh sb="243" eb="245">
      <t>ケイエイ</t>
    </rPh>
    <rPh sb="246" eb="247">
      <t>オコナ</t>
    </rPh>
    <rPh sb="252" eb="253">
      <t>カンガ</t>
    </rPh>
    <rPh sb="260" eb="262">
      <t>キュウスイ</t>
    </rPh>
    <rPh sb="269" eb="271">
      <t>キュウスイ</t>
    </rPh>
    <rPh sb="271" eb="273">
      <t>ゲンカ</t>
    </rPh>
    <rPh sb="274" eb="275">
      <t>ヒク</t>
    </rPh>
    <rPh sb="279" eb="281">
      <t>スイゲン</t>
    </rPh>
    <rPh sb="282" eb="285">
      <t>チカスイ</t>
    </rPh>
    <rPh sb="294" eb="295">
      <t>ヒク</t>
    </rPh>
    <rPh sb="296" eb="298">
      <t>ルイジ</t>
    </rPh>
    <rPh sb="298" eb="300">
      <t>ダンタイ</t>
    </rPh>
    <rPh sb="300" eb="303">
      <t>ヘイキンチ</t>
    </rPh>
    <rPh sb="304" eb="306">
      <t>シタマワ</t>
    </rPh>
    <rPh sb="313" eb="315">
      <t>シセツ</t>
    </rPh>
    <rPh sb="315" eb="317">
      <t>リヨウ</t>
    </rPh>
    <rPh sb="317" eb="318">
      <t>リツ</t>
    </rPh>
    <rPh sb="323" eb="325">
      <t>シセツ</t>
    </rPh>
    <rPh sb="325" eb="327">
      <t>リヨウ</t>
    </rPh>
    <rPh sb="327" eb="328">
      <t>リツ</t>
    </rPh>
    <rPh sb="329" eb="331">
      <t>ゾウカ</t>
    </rPh>
    <rPh sb="331" eb="333">
      <t>ケイコウ</t>
    </rPh>
    <rPh sb="337" eb="339">
      <t>テキセツ</t>
    </rPh>
    <rPh sb="340" eb="342">
      <t>シセツ</t>
    </rPh>
    <rPh sb="342" eb="344">
      <t>キボ</t>
    </rPh>
    <rPh sb="348" eb="349">
      <t>カンガ</t>
    </rPh>
    <rPh sb="356" eb="359">
      <t>ユウシュウリツ</t>
    </rPh>
    <rPh sb="364" eb="367">
      <t>ユウシュウリツ</t>
    </rPh>
    <rPh sb="368" eb="370">
      <t>ゼンネン</t>
    </rPh>
    <rPh sb="371" eb="372">
      <t>クラ</t>
    </rPh>
    <rPh sb="373" eb="375">
      <t>ゲンショウ</t>
    </rPh>
    <rPh sb="382" eb="385">
      <t>ロウキュウカ</t>
    </rPh>
    <rPh sb="387" eb="390">
      <t>ハイスイカン</t>
    </rPh>
    <rPh sb="390" eb="391">
      <t>トウ</t>
    </rPh>
    <rPh sb="394" eb="396">
      <t>ロウスイ</t>
    </rPh>
    <rPh sb="397" eb="398">
      <t>オオ</t>
    </rPh>
    <rPh sb="400" eb="402">
      <t>ヨウイン</t>
    </rPh>
    <rPh sb="403" eb="404">
      <t>カンガ</t>
    </rPh>
    <rPh sb="409" eb="411">
      <t>ロウスイ</t>
    </rPh>
    <rPh sb="411" eb="413">
      <t>チョウサ</t>
    </rPh>
    <rPh sb="414" eb="415">
      <t>オコナ</t>
    </rPh>
    <rPh sb="416" eb="418">
      <t>ソウキュウ</t>
    </rPh>
    <rPh sb="419" eb="421">
      <t>シュウゼン</t>
    </rPh>
    <rPh sb="424" eb="427">
      <t>ユウシュウリツ</t>
    </rPh>
    <rPh sb="428" eb="430">
      <t>コウジョウ</t>
    </rPh>
    <rPh sb="431" eb="4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</si>
</sst>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0.12</c:v>
                </c:pt>
                <c:pt idx="2" formatCode="#,##0.00;&quot;△&quot;#,##0.00">
                  <c:v>0</c:v>
                </c:pt>
                <c:pt idx="3">
                  <c:v>2.54</c:v>
                </c:pt>
                <c:pt idx="4">
                  <c:v>1.01</c:v>
                </c:pt>
              </c:numCache>
            </c:numRef>
          </c:val>
          <c:extLst>
            <c:ext xmlns:c16="http://schemas.microsoft.com/office/drawing/2014/chart" uri="{C3380CC4-5D6E-409C-BE32-E72D297353CC}">
              <c16:uniqueId val="{00000000-6A9F-432B-92BC-29D7901704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A9F-432B-92BC-29D7901704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68.59</c:v>
                </c:pt>
                <c:pt idx="1">
                  <c:v>67.709999999999994</c:v>
                </c:pt>
                <c:pt idx="2">
                  <c:v>67.19</c:v>
                </c:pt>
                <c:pt idx="3">
                  <c:v>69.400000000000006</c:v>
                </c:pt>
                <c:pt idx="4">
                  <c:v>73.53</c:v>
                </c:pt>
              </c:numCache>
            </c:numRef>
          </c:val>
          <c:extLst>
            <c:ext xmlns:c16="http://schemas.microsoft.com/office/drawing/2014/chart" uri="{C3380CC4-5D6E-409C-BE32-E72D297353CC}">
              <c16:uniqueId val="{00000000-6EAA-45D4-B7ED-B7FF4EA43F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6EAA-45D4-B7ED-B7FF4EA43F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87.45</c:v>
                </c:pt>
                <c:pt idx="1">
                  <c:v>88.03</c:v>
                </c:pt>
                <c:pt idx="2">
                  <c:v>88.19</c:v>
                </c:pt>
                <c:pt idx="3">
                  <c:v>85.23</c:v>
                </c:pt>
                <c:pt idx="4">
                  <c:v>83.01</c:v>
                </c:pt>
              </c:numCache>
            </c:numRef>
          </c:val>
          <c:extLst>
            <c:ext xmlns:c16="http://schemas.microsoft.com/office/drawing/2014/chart" uri="{C3380CC4-5D6E-409C-BE32-E72D297353CC}">
              <c16:uniqueId val="{00000000-8A2E-4C27-A00E-CDC4F2A6EA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A2E-4C27-A00E-CDC4F2A6EA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110.42</c:v>
                </c:pt>
                <c:pt idx="1">
                  <c:v>125.05</c:v>
                </c:pt>
                <c:pt idx="2">
                  <c:v>114.03</c:v>
                </c:pt>
                <c:pt idx="3">
                  <c:v>121.87</c:v>
                </c:pt>
                <c:pt idx="4">
                  <c:v>121.24</c:v>
                </c:pt>
              </c:numCache>
            </c:numRef>
          </c:val>
          <c:extLst>
            <c:ext xmlns:c16="http://schemas.microsoft.com/office/drawing/2014/chart" uri="{C3380CC4-5D6E-409C-BE32-E72D297353CC}">
              <c16:uniqueId val="{00000000-EA9D-4AA5-80DA-9E5082EC21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EA9D-4AA5-80DA-9E5082EC21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47.68</c:v>
                </c:pt>
                <c:pt idx="1">
                  <c:v>48.95</c:v>
                </c:pt>
                <c:pt idx="2">
                  <c:v>45.49</c:v>
                </c:pt>
                <c:pt idx="3">
                  <c:v>45.49</c:v>
                </c:pt>
                <c:pt idx="4">
                  <c:v>46.07</c:v>
                </c:pt>
              </c:numCache>
            </c:numRef>
          </c:val>
          <c:extLst>
            <c:ext xmlns:c16="http://schemas.microsoft.com/office/drawing/2014/chart" uri="{C3380CC4-5D6E-409C-BE32-E72D297353CC}">
              <c16:uniqueId val="{00000000-D14D-4849-B5BC-6583AB8C71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D14D-4849-B5BC-6583AB8C71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4.87</c:v>
                </c:pt>
                <c:pt idx="2">
                  <c:v>5.88</c:v>
                </c:pt>
                <c:pt idx="3">
                  <c:v>6.83</c:v>
                </c:pt>
                <c:pt idx="4">
                  <c:v>26.2</c:v>
                </c:pt>
              </c:numCache>
            </c:numRef>
          </c:val>
          <c:extLst>
            <c:ext xmlns:c16="http://schemas.microsoft.com/office/drawing/2014/chart" uri="{C3380CC4-5D6E-409C-BE32-E72D297353CC}">
              <c16:uniqueId val="{00000000-2045-4B63-A710-B71330472A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2045-4B63-A710-B71330472A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6-4263-93A1-A6542D99C9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A6A6-4263-93A1-A6542D99C9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2495.88</c:v>
                </c:pt>
                <c:pt idx="1">
                  <c:v>1692.42</c:v>
                </c:pt>
                <c:pt idx="2">
                  <c:v>563.98</c:v>
                </c:pt>
                <c:pt idx="3">
                  <c:v>1598.62</c:v>
                </c:pt>
                <c:pt idx="4">
                  <c:v>980.49</c:v>
                </c:pt>
              </c:numCache>
            </c:numRef>
          </c:val>
          <c:extLst>
            <c:ext xmlns:c16="http://schemas.microsoft.com/office/drawing/2014/chart" uri="{C3380CC4-5D6E-409C-BE32-E72D297353CC}">
              <c16:uniqueId val="{00000000-518A-45E5-9DDB-91C88FC1E2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518A-45E5-9DDB-91C88FC1E2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83.2</c:v>
                </c:pt>
                <c:pt idx="1">
                  <c:v>76.92</c:v>
                </c:pt>
                <c:pt idx="2">
                  <c:v>70.09</c:v>
                </c:pt>
                <c:pt idx="3">
                  <c:v>63.07</c:v>
                </c:pt>
                <c:pt idx="4">
                  <c:v>55.94</c:v>
                </c:pt>
              </c:numCache>
            </c:numRef>
          </c:val>
          <c:extLst>
            <c:ext xmlns:c16="http://schemas.microsoft.com/office/drawing/2014/chart" uri="{C3380CC4-5D6E-409C-BE32-E72D297353CC}">
              <c16:uniqueId val="{00000000-3BE3-47CC-9657-4A9EE6D2C5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BE3-47CC-9657-4A9EE6D2C5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109.45</c:v>
                </c:pt>
                <c:pt idx="1">
                  <c:v>134.1</c:v>
                </c:pt>
                <c:pt idx="2">
                  <c:v>118.06</c:v>
                </c:pt>
                <c:pt idx="3">
                  <c:v>125</c:v>
                </c:pt>
                <c:pt idx="4">
                  <c:v>124.65</c:v>
                </c:pt>
              </c:numCache>
            </c:numRef>
          </c:val>
          <c:extLst>
            <c:ext xmlns:c16="http://schemas.microsoft.com/office/drawing/2014/chart" uri="{C3380CC4-5D6E-409C-BE32-E72D297353CC}">
              <c16:uniqueId val="{00000000-E22C-4D08-A33C-D08FC8F251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E22C-4D08-A33C-D08FC8F251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115.78</c:v>
                </c:pt>
                <c:pt idx="1">
                  <c:v>94.45</c:v>
                </c:pt>
                <c:pt idx="2">
                  <c:v>107.21</c:v>
                </c:pt>
                <c:pt idx="3">
                  <c:v>101.16</c:v>
                </c:pt>
                <c:pt idx="4">
                  <c:v>101.4</c:v>
                </c:pt>
              </c:numCache>
            </c:numRef>
          </c:val>
          <c:extLst>
            <c:ext xmlns:c16="http://schemas.microsoft.com/office/drawing/2014/chart" uri="{C3380CC4-5D6E-409C-BE32-E72D297353CC}">
              <c16:uniqueId val="{00000000-FEE3-4A6F-A3A9-770647DE6C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EE3-4A6F-A3A9-770647DE6C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岩出市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53955</v>
      </c>
      <c r="AM8" s="70"/>
      <c r="AN8" s="70"/>
      <c r="AO8" s="70"/>
      <c r="AP8" s="70"/>
      <c r="AQ8" s="70"/>
      <c r="AR8" s="70"/>
      <c r="AS8" s="70"/>
      <c r="AT8" s="66">
        <f>データ!$S$6</f>
        <v>38.51</v>
      </c>
      <c r="AU8" s="67"/>
      <c r="AV8" s="67"/>
      <c r="AW8" s="67"/>
      <c r="AX8" s="67"/>
      <c r="AY8" s="67"/>
      <c r="AZ8" s="67"/>
      <c r="BA8" s="67"/>
      <c r="BB8" s="69">
        <f>データ!$T$6</f>
        <v>1401.06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95.5</v>
      </c>
      <c r="J10" s="67"/>
      <c r="K10" s="67"/>
      <c r="L10" s="67"/>
      <c r="M10" s="67"/>
      <c r="N10" s="67"/>
      <c r="O10" s="68"/>
      <c r="P10" s="69">
        <f>データ!$P$6</f>
        <v>99.74</v>
      </c>
      <c r="Q10" s="69"/>
      <c r="R10" s="69"/>
      <c r="S10" s="69"/>
      <c r="T10" s="69"/>
      <c r="U10" s="69"/>
      <c r="V10" s="69"/>
      <c r="W10" s="70">
        <f>データ!$Q$6</f>
        <v>2370</v>
      </c>
      <c r="X10" s="70"/>
      <c r="Y10" s="70"/>
      <c r="Z10" s="70"/>
      <c r="AA10" s="70"/>
      <c r="AB10" s="70"/>
      <c r="AC10" s="70"/>
      <c r="AD10" s="2"/>
      <c r="AE10" s="2"/>
      <c r="AF10" s="2"/>
      <c r="AG10" s="2"/>
      <c r="AH10" s="4"/>
      <c r="AI10" s="4"/>
      <c r="AJ10" s="4"/>
      <c r="AK10" s="4"/>
      <c r="AL10" s="70">
        <f>データ!$U$6</f>
        <v>53687</v>
      </c>
      <c r="AM10" s="70"/>
      <c r="AN10" s="70"/>
      <c r="AO10" s="70"/>
      <c r="AP10" s="70"/>
      <c r="AQ10" s="70"/>
      <c r="AR10" s="70"/>
      <c r="AS10" s="70"/>
      <c r="AT10" s="66">
        <f>データ!$V$6</f>
        <v>25</v>
      </c>
      <c r="AU10" s="67"/>
      <c r="AV10" s="67"/>
      <c r="AW10" s="67"/>
      <c r="AX10" s="67"/>
      <c r="AY10" s="67"/>
      <c r="AZ10" s="67"/>
      <c r="BA10" s="67"/>
      <c r="BB10" s="69">
        <f>データ!$W$6</f>
        <v>2147.48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iyV1UqyWpWIXVL9UL+5isfRWBKPdouiAbJZpe8xSWF61FPcH3x62xmFY/Hu6LvcbFofoPrHC3sD4QNePGp64Q==" saltValue="sSH9dQDNFZs4EaU96SpWi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302091</v>
      </c>
      <c r="D6" s="33">
        <f t="shared" si="3"/>
        <v>46</v>
      </c>
      <c r="E6" s="33">
        <f t="shared" si="3"/>
        <v>1</v>
      </c>
      <c r="F6" s="33">
        <f t="shared" si="3"/>
        <v>0</v>
      </c>
      <c r="G6" s="33">
        <f t="shared" si="3"/>
        <v>1</v>
      </c>
      <c r="H6" s="33" t="str">
        <f t="shared" si="3"/>
        <v>和歌山県　岩出市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95.5</v>
      </c>
      <c r="P6" s="34">
        <f t="shared" si="3"/>
        <v>99.74</v>
      </c>
      <c r="Q6" s="34">
        <f t="shared" si="3"/>
        <v>2370</v>
      </c>
      <c r="R6" s="34">
        <f t="shared" si="3"/>
        <v>53955</v>
      </c>
      <c r="S6" s="34">
        <f t="shared" si="3"/>
        <v>38.51</v>
      </c>
      <c r="T6" s="34">
        <f t="shared" si="3"/>
        <v>1401.06</v>
      </c>
      <c r="U6" s="34">
        <f t="shared" si="3"/>
        <v>53687</v>
      </c>
      <c r="V6" s="34">
        <f t="shared" si="3"/>
        <v>25</v>
      </c>
      <c r="W6" s="34">
        <f t="shared" si="3"/>
        <v>2147.48</v>
      </c>
      <c r="X6" s="35">
        <f>IF(X7="",NA(),X7)</f>
        <v>110.42</v>
      </c>
      <c r="Y6" s="35">
        <f t="shared" ref="Y6:AG6" si="4">IF(Y7="",NA(),Y7)</f>
        <v>125.05</v>
      </c>
      <c r="Z6" s="35">
        <f t="shared" si="4"/>
        <v>114.03</v>
      </c>
      <c r="AA6" s="35">
        <f t="shared" si="4"/>
        <v>121.87</v>
      </c>
      <c r="AB6" s="35">
        <f t="shared" si="4"/>
        <v>121.24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2495.88</v>
      </c>
      <c r="AU6" s="35">
        <f t="shared" ref="AU6:BC6" si="6">IF(AU7="",NA(),AU7)</f>
        <v>1692.42</v>
      </c>
      <c r="AV6" s="35">
        <f t="shared" si="6"/>
        <v>563.98</v>
      </c>
      <c r="AW6" s="35">
        <f t="shared" si="6"/>
        <v>1598.62</v>
      </c>
      <c r="AX6" s="35">
        <f t="shared" si="6"/>
        <v>980.49</v>
      </c>
      <c r="AY6" s="35">
        <f t="shared" si="6"/>
        <v>739.59</v>
      </c>
      <c r="AZ6" s="35">
        <f t="shared" si="6"/>
        <v>335.95</v>
      </c>
      <c r="BA6" s="35">
        <f t="shared" si="6"/>
        <v>346.59</v>
      </c>
      <c r="BB6" s="35">
        <f t="shared" si="6"/>
        <v>357.82</v>
      </c>
      <c r="BC6" s="35">
        <f t="shared" si="6"/>
        <v>355.5</v>
      </c>
      <c r="BD6" s="34" t="str">
        <f>IF(BD7="","",IF(BD7="-","【-】","【"&amp;SUBSTITUTE(TEXT(BD7,"#,##0.00"),"-","△")&amp;"】"))</f>
        <v>【264.34】</v>
      </c>
      <c r="BE6" s="35">
        <f>IF(BE7="",NA(),BE7)</f>
        <v>83.2</v>
      </c>
      <c r="BF6" s="35">
        <f t="shared" ref="BF6:BN6" si="7">IF(BF7="",NA(),BF7)</f>
        <v>76.92</v>
      </c>
      <c r="BG6" s="35">
        <f t="shared" si="7"/>
        <v>70.09</v>
      </c>
      <c r="BH6" s="35">
        <f t="shared" si="7"/>
        <v>63.07</v>
      </c>
      <c r="BI6" s="35">
        <f t="shared" si="7"/>
        <v>55.94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109.45</v>
      </c>
      <c r="BQ6" s="35">
        <f t="shared" ref="BQ6:BY6" si="8">IF(BQ7="",NA(),BQ7)</f>
        <v>134.1</v>
      </c>
      <c r="BR6" s="35">
        <f t="shared" si="8"/>
        <v>118.06</v>
      </c>
      <c r="BS6" s="35">
        <f t="shared" si="8"/>
        <v>125</v>
      </c>
      <c r="BT6" s="35">
        <f t="shared" si="8"/>
        <v>124.65</v>
      </c>
      <c r="BU6" s="35">
        <f t="shared" si="8"/>
        <v>99.46</v>
      </c>
      <c r="BV6" s="35">
        <f t="shared" si="8"/>
        <v>105.21</v>
      </c>
      <c r="BW6" s="35">
        <f t="shared" si="8"/>
        <v>105.71</v>
      </c>
      <c r="BX6" s="35">
        <f t="shared" si="8"/>
        <v>106.01</v>
      </c>
      <c r="BY6" s="35">
        <f t="shared" si="8"/>
        <v>104.57</v>
      </c>
      <c r="BZ6" s="34" t="str">
        <f>IF(BZ7="","",IF(BZ7="-","【-】","【"&amp;SUBSTITUTE(TEXT(BZ7,"#,##0.00"),"-","△")&amp;"】"))</f>
        <v>【104.36】</v>
      </c>
      <c r="CA6" s="35">
        <f>IF(CA7="",NA(),CA7)</f>
        <v>115.78</v>
      </c>
      <c r="CB6" s="35">
        <f t="shared" ref="CB6:CJ6" si="9">IF(CB7="",NA(),CB7)</f>
        <v>94.45</v>
      </c>
      <c r="CC6" s="35">
        <f t="shared" si="9"/>
        <v>107.21</v>
      </c>
      <c r="CD6" s="35">
        <f t="shared" si="9"/>
        <v>101.16</v>
      </c>
      <c r="CE6" s="35">
        <f t="shared" si="9"/>
        <v>101.4</v>
      </c>
      <c r="CF6" s="35">
        <f t="shared" si="9"/>
        <v>171.78</v>
      </c>
      <c r="CG6" s="35">
        <f t="shared" si="9"/>
        <v>162.59</v>
      </c>
      <c r="CH6" s="35">
        <f t="shared" si="9"/>
        <v>162.15</v>
      </c>
      <c r="CI6" s="35">
        <f t="shared" si="9"/>
        <v>162.24</v>
      </c>
      <c r="CJ6" s="35">
        <f t="shared" si="9"/>
        <v>165.47</v>
      </c>
      <c r="CK6" s="34" t="str">
        <f>IF(CK7="","",IF(CK7="-","【-】","【"&amp;SUBSTITUTE(TEXT(CK7,"#,##0.00"),"-","△")&amp;"】"))</f>
        <v>【165.71】</v>
      </c>
      <c r="CL6" s="35">
        <f>IF(CL7="",NA(),CL7)</f>
        <v>68.59</v>
      </c>
      <c r="CM6" s="35">
        <f t="shared" ref="CM6:CU6" si="10">IF(CM7="",NA(),CM7)</f>
        <v>67.709999999999994</v>
      </c>
      <c r="CN6" s="35">
        <f t="shared" si="10"/>
        <v>67.19</v>
      </c>
      <c r="CO6" s="35">
        <f t="shared" si="10"/>
        <v>69.400000000000006</v>
      </c>
      <c r="CP6" s="35">
        <f t="shared" si="10"/>
        <v>73.53</v>
      </c>
      <c r="CQ6" s="35">
        <f t="shared" si="10"/>
        <v>59.68</v>
      </c>
      <c r="CR6" s="35">
        <f t="shared" si="10"/>
        <v>59.17</v>
      </c>
      <c r="CS6" s="35">
        <f t="shared" si="10"/>
        <v>59.34</v>
      </c>
      <c r="CT6" s="35">
        <f t="shared" si="10"/>
        <v>59.11</v>
      </c>
      <c r="CU6" s="35">
        <f t="shared" si="10"/>
        <v>59.74</v>
      </c>
      <c r="CV6" s="34" t="str">
        <f>IF(CV7="","",IF(CV7="-","【-】","【"&amp;SUBSTITUTE(TEXT(CV7,"#,##0.00"),"-","△")&amp;"】"))</f>
        <v>【60.41】</v>
      </c>
      <c r="CW6" s="35">
        <f>IF(CW7="",NA(),CW7)</f>
        <v>87.45</v>
      </c>
      <c r="CX6" s="35">
        <f t="shared" ref="CX6:DF6" si="11">IF(CX7="",NA(),CX7)</f>
        <v>88.03</v>
      </c>
      <c r="CY6" s="35">
        <f t="shared" si="11"/>
        <v>88.19</v>
      </c>
      <c r="CZ6" s="35">
        <f t="shared" si="11"/>
        <v>85.23</v>
      </c>
      <c r="DA6" s="35">
        <f t="shared" si="11"/>
        <v>83.01</v>
      </c>
      <c r="DB6" s="35">
        <f t="shared" si="11"/>
        <v>87.63</v>
      </c>
      <c r="DC6" s="35">
        <f t="shared" si="11"/>
        <v>87.6</v>
      </c>
      <c r="DD6" s="35">
        <f t="shared" si="11"/>
        <v>87.74</v>
      </c>
      <c r="DE6" s="35">
        <f t="shared" si="11"/>
        <v>87.91</v>
      </c>
      <c r="DF6" s="35">
        <f t="shared" si="11"/>
        <v>87.28</v>
      </c>
      <c r="DG6" s="34" t="str">
        <f>IF(DG7="","",IF(DG7="-","【-】","【"&amp;SUBSTITUTE(TEXT(DG7,"#,##0.00"),"-","△")&amp;"】"))</f>
        <v>【89.93】</v>
      </c>
      <c r="DH6" s="35">
        <f>IF(DH7="",NA(),DH7)</f>
        <v>47.68</v>
      </c>
      <c r="DI6" s="35">
        <f t="shared" ref="DI6:DQ6" si="12">IF(DI7="",NA(),DI7)</f>
        <v>48.95</v>
      </c>
      <c r="DJ6" s="35">
        <f t="shared" si="12"/>
        <v>45.49</v>
      </c>
      <c r="DK6" s="35">
        <f t="shared" si="12"/>
        <v>45.49</v>
      </c>
      <c r="DL6" s="35">
        <f t="shared" si="12"/>
        <v>46.07</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5">
        <f t="shared" ref="DT6:EB6" si="13">IF(DT7="",NA(),DT7)</f>
        <v>4.87</v>
      </c>
      <c r="DU6" s="35">
        <f t="shared" si="13"/>
        <v>5.88</v>
      </c>
      <c r="DV6" s="35">
        <f t="shared" si="13"/>
        <v>6.83</v>
      </c>
      <c r="DW6" s="35">
        <f t="shared" si="13"/>
        <v>26.2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0.38</v>
      </c>
      <c r="EE6" s="35">
        <f t="shared" ref="EE6:EM6" si="14">IF(EE7="",NA(),EE7)</f>
        <v>0.12</v>
      </c>
      <c r="EF6" s="34">
        <f t="shared" si="14"/>
        <v>0</v>
      </c>
      <c r="EG6" s="35">
        <f t="shared" si="14"/>
        <v>2.54</v>
      </c>
      <c r="EH6" s="35">
        <f t="shared" si="14"/>
        <v>1.01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302091</v>
      </c>
      <c r="D7" s="37">
        <v>46</v>
      </c>
      <c r="E7" s="37">
        <v>1</v>
      </c>
      <c r="F7" s="37">
        <v>0</v>
      </c>
      <c r="G7" s="37">
        <v>1</v>
      </c>
      <c r="H7" s="37" t="s">
        <v>105</v>
      </c>
      <c r="I7" s="37" t="s">
        <v>106</v>
      </c>
      <c r="J7" s="37" t="s">
        <v>107</v>
      </c>
      <c r="K7" s="37" t="s">
        <v>108</v>
      </c>
      <c r="L7" s="37" t="s">
        <v>109</v>
      </c>
      <c r="M7" s="37" t="s">
        <v>110</v>
      </c>
      <c r="N7" s="38" t="s">
        <v>111</v>
      </c>
      <c r="O7" s="38">
        <v>95.5</v>
      </c>
      <c r="P7" s="38">
        <v>99.74</v>
      </c>
      <c r="Q7" s="38">
        <v>2370</v>
      </c>
      <c r="R7" s="38">
        <v>53955</v>
      </c>
      <c r="S7" s="38">
        <v>38.51</v>
      </c>
      <c r="T7" s="38">
        <v>1401.06</v>
      </c>
      <c r="U7" s="38">
        <v>53687</v>
      </c>
      <c r="V7" s="38">
        <v>25</v>
      </c>
      <c r="W7" s="38">
        <v>2147.48</v>
      </c>
      <c r="X7" s="38">
        <v>110.42</v>
      </c>
      <c r="Y7" s="38">
        <v>125.05</v>
      </c>
      <c r="Z7" s="38">
        <v>114.03</v>
      </c>
      <c r="AA7" s="38">
        <v>121.87</v>
      </c>
      <c r="AB7" s="38">
        <v>121.24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2495.88</v>
      </c>
      <c r="AU7" s="38">
        <v>1692.42</v>
      </c>
      <c r="AV7" s="38">
        <v>563.98</v>
      </c>
      <c r="AW7" s="38">
        <v>1598.62</v>
      </c>
      <c r="AX7" s="38">
        <v>980.49</v>
      </c>
      <c r="AY7" s="38">
        <v>739.59</v>
      </c>
      <c r="AZ7" s="38">
        <v>335.95</v>
      </c>
      <c r="BA7" s="38">
        <v>346.59</v>
      </c>
      <c r="BB7" s="38">
        <v>357.82</v>
      </c>
      <c r="BC7" s="38">
        <v>355.5</v>
      </c>
      <c r="BD7" s="38">
        <v>264.33999999999997</v>
      </c>
      <c r="BE7" s="38">
        <v>83.2</v>
      </c>
      <c r="BF7" s="38">
        <v>76.92</v>
      </c>
      <c r="BG7" s="38">
        <v>70.09</v>
      </c>
      <c r="BH7" s="38">
        <v>63.07</v>
      </c>
      <c r="BI7" s="38">
        <v>55.94</v>
      </c>
      <c r="BJ7" s="38">
        <v>324.08999999999997</v>
      </c>
      <c r="BK7" s="38">
        <v>319.82</v>
      </c>
      <c r="BL7" s="38">
        <v>312.02999999999997</v>
      </c>
      <c r="BM7" s="38">
        <v>307.45999999999998</v>
      </c>
      <c r="BN7" s="38">
        <v>312.58</v>
      </c>
      <c r="BO7" s="38">
        <v>274.27</v>
      </c>
      <c r="BP7" s="38">
        <v>109.45</v>
      </c>
      <c r="BQ7" s="38">
        <v>134.1</v>
      </c>
      <c r="BR7" s="38">
        <v>118.06</v>
      </c>
      <c r="BS7" s="38">
        <v>125</v>
      </c>
      <c r="BT7" s="38">
        <v>124.65</v>
      </c>
      <c r="BU7" s="38">
        <v>99.46</v>
      </c>
      <c r="BV7" s="38">
        <v>105.21</v>
      </c>
      <c r="BW7" s="38">
        <v>105.71</v>
      </c>
      <c r="BX7" s="38">
        <v>106.01</v>
      </c>
      <c r="BY7" s="38">
        <v>104.57</v>
      </c>
      <c r="BZ7" s="38">
        <v>104.36</v>
      </c>
      <c r="CA7" s="38">
        <v>115.78</v>
      </c>
      <c r="CB7" s="38">
        <v>94.45</v>
      </c>
      <c r="CC7" s="38">
        <v>107.21</v>
      </c>
      <c r="CD7" s="38">
        <v>101.16</v>
      </c>
      <c r="CE7" s="38">
        <v>101.4</v>
      </c>
      <c r="CF7" s="38">
        <v>171.78</v>
      </c>
      <c r="CG7" s="38">
        <v>162.59</v>
      </c>
      <c r="CH7" s="38">
        <v>162.15</v>
      </c>
      <c r="CI7" s="38">
        <v>162.24</v>
      </c>
      <c r="CJ7" s="38">
        <v>165.47</v>
      </c>
      <c r="CK7" s="38">
        <v>165.71</v>
      </c>
      <c r="CL7" s="38">
        <v>68.59</v>
      </c>
      <c r="CM7" s="38">
        <v>67.709999999999994</v>
      </c>
      <c r="CN7" s="38">
        <v>67.19</v>
      </c>
      <c r="CO7" s="38">
        <v>69.400000000000006</v>
      </c>
      <c r="CP7" s="38">
        <v>73.53</v>
      </c>
      <c r="CQ7" s="38">
        <v>59.68</v>
      </c>
      <c r="CR7" s="38">
        <v>59.17</v>
      </c>
      <c r="CS7" s="38">
        <v>59.34</v>
      </c>
      <c r="CT7" s="38">
        <v>59.11</v>
      </c>
      <c r="CU7" s="38">
        <v>59.74</v>
      </c>
      <c r="CV7" s="38">
        <v>60.41</v>
      </c>
      <c r="CW7" s="38">
        <v>87.45</v>
      </c>
      <c r="CX7" s="38">
        <v>88.03</v>
      </c>
      <c r="CY7" s="38">
        <v>88.19</v>
      </c>
      <c r="CZ7" s="38">
        <v>85.23</v>
      </c>
      <c r="DA7" s="38">
        <v>83.01</v>
      </c>
      <c r="DB7" s="38">
        <v>87.63</v>
      </c>
      <c r="DC7" s="38">
        <v>87.6</v>
      </c>
      <c r="DD7" s="38">
        <v>87.74</v>
      </c>
      <c r="DE7" s="38">
        <v>87.91</v>
      </c>
      <c r="DF7" s="38">
        <v>87.28</v>
      </c>
      <c r="DG7" s="38">
        <v>89.93</v>
      </c>
      <c r="DH7" s="38">
        <v>47.68</v>
      </c>
      <c r="DI7" s="38">
        <v>48.95</v>
      </c>
      <c r="DJ7" s="38">
        <v>45.49</v>
      </c>
      <c r="DK7" s="38">
        <v>45.49</v>
      </c>
      <c r="DL7" s="38">
        <v>46.07</v>
      </c>
      <c r="DM7" s="38">
        <v>39.65</v>
      </c>
      <c r="DN7" s="38">
        <v>45.25</v>
      </c>
      <c r="DO7" s="38">
        <v>46.27</v>
      </c>
      <c r="DP7" s="38">
        <v>46.88</v>
      </c>
      <c r="DQ7" s="38">
        <v>46.94</v>
      </c>
      <c r="DR7" s="38">
        <v>48.12</v>
      </c>
      <c r="DS7" s="38">
        <v>0</v>
      </c>
      <c r="DT7" s="38">
        <v>4.87</v>
      </c>
      <c r="DU7" s="38">
        <v>5.88</v>
      </c>
      <c r="DV7" s="38">
        <v>6.83</v>
      </c>
      <c r="DW7" s="38">
        <v>26.2</v>
      </c>
      <c r="DX7" s="38">
        <v>9.7100000000000009</v>
      </c>
      <c r="DY7" s="38">
        <v>10.71</v>
      </c>
      <c r="DZ7" s="38">
        <v>10.93</v>
      </c>
      <c r="EA7" s="38">
        <v>13.39</v>
      </c>
      <c r="EB7" s="38">
        <v>14.48</v>
      </c>
      <c r="EC7" s="38">
        <v>15.89</v>
      </c>
      <c r="ED7" s="38">
        <v>0.38</v>
      </c>
      <c r="EE7" s="38">
        <v>0.12</v>
      </c>
      <c r="EF7" s="38">
        <v>0</v>
      </c>
      <c r="EG7" s="38">
        <v>2.54</v>
      </c>
      <c r="EH7" s="38">
        <v>1.01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飛渡 呉羽</cp:lastModifiedBy>
  <cp:lastPrinted>2019-02-14T08:56:43Z</cp:lastPrinted>
  <dcterms:created xsi:type="dcterms:W3CDTF">2018-12-03T08:35:26Z</dcterms:created>
  <dcterms:modified xsi:type="dcterms:W3CDTF">2019-02-15T00:12:03Z</dcterms:modified>
  <cp:category/>
</cp:coreProperties>
</file>