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XHKCBpWZ+uDPtsnG4kVfyDgxFV4TDpiUKCkZ84L5ZP524zcRfxImpbjO4XEDDSMSknfZOduXLU4WZDUUGPk/Q==" workbookSaltValue="zcAuw0m/sMuI9HXK3z0z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<sst xmlns="http://schemas.openxmlformats.org/spreadsheetml/2006/main" count="245" uniqueCount="125">
  <si>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</si>
  <si>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</si>
  <si>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</si>
  <si>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</si>
  <si>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</si>
  <si>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</si>
  <si>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</si>
  <si>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</si>
  <si>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</si>
  <si>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</si>
  <si>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</si>
  <si>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</si>
  <si>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</si>
  <si>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</si>
  <si>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</si>
  <si>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</si>
  <si>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</si>
  <si>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</si>
  <si>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</si>
  <si>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</si>
  <si>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</si>
  <si>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</si>
  <si>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</si>
  <si>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</si>
  <si>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</si>
  <si>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</si>
  <si>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</si>
  <si>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</si>
  <si>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</si>
  <si>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</si>
  <si>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</si>
  <si>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</si>
  <si>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</si>
  <si>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</si>
  <si>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</si>
  <si>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</si>
  <si>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</si>
  <si>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</si>
  <si>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</si>
  <si>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</si>
  <si>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</si>
  <si>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</si>
  <si>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</si>
  <si>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</si>
  <si>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</si>
  <si>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</si>
  <si>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</si>
  <si>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</si>
  <si>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</si>
  <si>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</si>
  <si>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</si>
  <si>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</si>
  <si>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</si>
  <si>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</si>
  <si>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</si>
  <si>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</si>
  <si>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</si>
  <si>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</si>
  <si>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</si>
  <si>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</si>
  <si>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</si>
  <si>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</si>
  <si>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</si>
  <si>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</si>
  <si>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</si>
  <si>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</si>
  <si>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</si>
  <si>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</si>
  <si>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</si>
  <si>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</si>
  <si>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</si>
  <si>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</si>
  <si>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</si>
  <si>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</si>
  <si>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</si>
  <si>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</si>
  <si>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</si>
  <si>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</si>
  <si>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</si>
  <si>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</si>
  <si>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</si>
  <si>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</si>
  <si>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</si>
  <si>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</si>
  <si>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</si>
  <si>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</si>
  <si>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</si>
  <si>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</si>
  <si>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</si>
  <si>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</si>
  <si>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</si>
  <si>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</si>
  <si>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</si>
  <si>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</si>
  <si>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</si>
  <si>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</si>
  <si>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</si>
  <si>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</si>
  <si>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</si>
  <si>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</si>
  <si>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</si>
  <si>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</si>
  <si>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</si>
  <si>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</si>
  <si>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</si>
  <si>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</si>
  <si>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</si>
  <si>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</si>
  <si>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</si>
  <si>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</si>
  <si>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</si>
  <si>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</si>
  <si>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</si>
  <si>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</si>
  <si>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</si>
  <si>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</si>
  <si>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</si>
  <si>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</si>
  <si>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</si>
  <si>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</si>
  <si>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</si>
  <si>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</si>
  <si>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主収入源の料金収入の更なる確保のため、引き続き、接続率向上に努めます。今後は厳しい経営状況と財政状況を踏まえ、維持管理費等の経費を削減し、管渠整備箇所については費用対効果を検証し、整備計画を進めていきます。</t>
    <phoneticPr fontId="4"/>
  </si>
  <si>
    <t>　平成29年度決算において、公共下水道事業収益では、料金収入が総収益の18.2%、一般会計からの繰入金が全体の80.9%で、収益の大部分を占めています。維持管理費や管渠建設費用に充てた地方債の償還金を料金収入だけで賄いきれないため、一般会計からの繰入金で経営を支えている状況です。　　　　　　　　　　　　　　　　　　　　　   
 今後は、接続率向上のため未接続世帯への戸別訪問等、普及促進活動を更に強化していくとともに、将来の地方債償還金の負担増大を考慮に入れながら、整備計画区域についての縮小など、H29年度において認可計画の見直しを行い、今後は下水道全体計画の見直しについても検討していきます。
　なお、当市の公共下水道の汚水処理は全て県営の流域下水道処理施設で行っていますので、施設利用率の数値はありません。</t>
    <rPh sb="260" eb="262">
      <t>ニンカ</t>
    </rPh>
    <rPh sb="272" eb="274">
      <t>コンゴ</t>
    </rPh>
    <rPh sb="275" eb="278">
      <t>ゲスイドウ</t>
    </rPh>
    <rPh sb="278" eb="280">
      <t>ゼンタイ</t>
    </rPh>
    <rPh sb="280" eb="282">
      <t>ケイカク</t>
    </rPh>
    <rPh sb="283" eb="285">
      <t>ミナオ</t>
    </rPh>
    <rPh sb="291" eb="293">
      <t>ケントウ</t>
    </rPh>
    <phoneticPr fontId="4"/>
  </si>
  <si>
    <t>　平成20年度供用開始より10年が経過し、将来的に管渠施設の長寿命化や修繕計画が必要になると考えます。
　平成29年4月に公共下水道に接続した特定環境保全公共下水道の老朽管路は定期的な点検と計画的な修繕を行っていく必要があります。今後は企業会計化に伴う資産調査により、効率的な管渠施設の維持管理を行っていく予定です。</t>
    <rPh sb="17" eb="19">
      <t>ケイカ</t>
    </rPh>
    <rPh sb="85" eb="87">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</si>
</sst>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03-48C1-892C-E16E98C3EC75}"/>
            </c:ext>
          </c:extLst>
        </c:ser>
        <c:dLbls>
          <c:showLegendKey val="0"/>
          <c:showVal val="0"/>
          <c:showCatName val="0"/>
          <c:showSerName val="0"/>
          <c:showPercent val="0"/>
          <c:showBubbleSize val="0"/>
        </c:dLbls>
        <c:gapWidth val="150"/>
        <c:axId val="97233536"/>
        <c:axId val="972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E903-48C1-892C-E16E98C3EC75}"/>
            </c:ext>
          </c:extLst>
        </c:ser>
        <c:dLbls>
          <c:showLegendKey val="0"/>
          <c:showVal val="0"/>
          <c:showCatName val="0"/>
          <c:showSerName val="0"/>
          <c:showPercent val="0"/>
          <c:showBubbleSize val="0"/>
        </c:dLbls>
        <c:marker val="1"/>
        <c:smooth val="0"/>
        <c:axId val="97233536"/>
        <c:axId val="97243904"/>
      </c:lineChart>
      <c:dateAx>
        <c:axId val="97233536"/>
        <c:scaling>
          <c:orientation val="minMax"/>
        </c:scaling>
        <c:delete val="1"/>
        <c:axPos val="b"/>
        <c:numFmt formatCode="ge" sourceLinked="1"/>
        <c:majorTickMark val="none"/>
        <c:minorTickMark val="none"/>
        <c:tickLblPos val="none"/>
        <c:crossAx val="97243904"/>
        <c:crosses val="autoZero"/>
        <c:auto val="1"/>
        <c:lblOffset val="100"/>
        <c:baseTimeUnit val="years"/>
      </c:dateAx>
      <c:valAx>
        <c:axId val="97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B9-4CCE-AFB3-29B6E703FE98}"/>
            </c:ext>
          </c:extLst>
        </c:ser>
        <c:dLbls>
          <c:showLegendKey val="0"/>
          <c:showVal val="0"/>
          <c:showCatName val="0"/>
          <c:showSerName val="0"/>
          <c:showPercent val="0"/>
          <c:showBubbleSize val="0"/>
        </c:dLbls>
        <c:gapWidth val="150"/>
        <c:axId val="104413440"/>
        <c:axId val="1044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7FB9-4CCE-AFB3-29B6E703FE98}"/>
            </c:ext>
          </c:extLst>
        </c:ser>
        <c:dLbls>
          <c:showLegendKey val="0"/>
          <c:showVal val="0"/>
          <c:showCatName val="0"/>
          <c:showSerName val="0"/>
          <c:showPercent val="0"/>
          <c:showBubbleSize val="0"/>
        </c:dLbls>
        <c:marker val="1"/>
        <c:smooth val="0"/>
        <c:axId val="104413440"/>
        <c:axId val="104419712"/>
      </c:lineChart>
      <c:dateAx>
        <c:axId val="104413440"/>
        <c:scaling>
          <c:orientation val="minMax"/>
        </c:scaling>
        <c:delete val="1"/>
        <c:axPos val="b"/>
        <c:numFmt formatCode="ge" sourceLinked="1"/>
        <c:majorTickMark val="none"/>
        <c:minorTickMark val="none"/>
        <c:tickLblPos val="none"/>
        <c:crossAx val="104419712"/>
        <c:crosses val="autoZero"/>
        <c:auto val="1"/>
        <c:lblOffset val="100"/>
        <c:baseTimeUnit val="years"/>
      </c:dateAx>
      <c:valAx>
        <c:axId val="1044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42.08</c:v>
                </c:pt>
                <c:pt idx="1">
                  <c:v>42.27</c:v>
                </c:pt>
                <c:pt idx="2">
                  <c:v>45.12</c:v>
                </c:pt>
                <c:pt idx="3">
                  <c:v>43.98</c:v>
                </c:pt>
                <c:pt idx="4">
                  <c:v>58.66</c:v>
                </c:pt>
              </c:numCache>
            </c:numRef>
          </c:val>
          <c:extLst xmlns:c16r2="http://schemas.microsoft.com/office/drawing/2015/06/chart">
            <c:ext xmlns:c16="http://schemas.microsoft.com/office/drawing/2014/chart" uri="{C3380CC4-5D6E-409C-BE32-E72D297353CC}">
              <c16:uniqueId val="{00000000-2E09-4982-ACDB-8EC9C18EEFA7}"/>
            </c:ext>
          </c:extLst>
        </c:ser>
        <c:dLbls>
          <c:showLegendKey val="0"/>
          <c:showVal val="0"/>
          <c:showCatName val="0"/>
          <c:showSerName val="0"/>
          <c:showPercent val="0"/>
          <c:showBubbleSize val="0"/>
        </c:dLbls>
        <c:gapWidth val="150"/>
        <c:axId val="104475264"/>
        <c:axId val="1044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2E09-4982-ACDB-8EC9C18EEFA7}"/>
            </c:ext>
          </c:extLst>
        </c:ser>
        <c:dLbls>
          <c:showLegendKey val="0"/>
          <c:showVal val="0"/>
          <c:showCatName val="0"/>
          <c:showSerName val="0"/>
          <c:showPercent val="0"/>
          <c:showBubbleSize val="0"/>
        </c:dLbls>
        <c:marker val="1"/>
        <c:smooth val="0"/>
        <c:axId val="104475264"/>
        <c:axId val="104477440"/>
      </c:lineChart>
      <c:dateAx>
        <c:axId val="104475264"/>
        <c:scaling>
          <c:orientation val="minMax"/>
        </c:scaling>
        <c:delete val="1"/>
        <c:axPos val="b"/>
        <c:numFmt formatCode="ge" sourceLinked="1"/>
        <c:majorTickMark val="none"/>
        <c:minorTickMark val="none"/>
        <c:tickLblPos val="none"/>
        <c:crossAx val="104477440"/>
        <c:crosses val="autoZero"/>
        <c:auto val="1"/>
        <c:lblOffset val="100"/>
        <c:baseTimeUnit val="years"/>
      </c:dateAx>
      <c:valAx>
        <c:axId val="1044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77.52</c:v>
                </c:pt>
                <c:pt idx="1">
                  <c:v>78.03</c:v>
                </c:pt>
                <c:pt idx="2">
                  <c:v>82.79</c:v>
                </c:pt>
                <c:pt idx="3">
                  <c:v>81.08</c:v>
                </c:pt>
                <c:pt idx="4">
                  <c:v>84.18</c:v>
                </c:pt>
              </c:numCache>
            </c:numRef>
          </c:val>
          <c:extLst xmlns:c16r2="http://schemas.microsoft.com/office/drawing/2015/06/chart">
            <c:ext xmlns:c16="http://schemas.microsoft.com/office/drawing/2014/chart" uri="{C3380CC4-5D6E-409C-BE32-E72D297353CC}">
              <c16:uniqueId val="{00000000-0561-4F2A-BA35-9102679C2E92}"/>
            </c:ext>
          </c:extLst>
        </c:ser>
        <c:dLbls>
          <c:showLegendKey val="0"/>
          <c:showVal val="0"/>
          <c:showCatName val="0"/>
          <c:showSerName val="0"/>
          <c:showPercent val="0"/>
          <c:showBubbleSize val="0"/>
        </c:dLbls>
        <c:gapWidth val="150"/>
        <c:axId val="97803264"/>
        <c:axId val="978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1-4F2A-BA35-9102679C2E92}"/>
            </c:ext>
          </c:extLst>
        </c:ser>
        <c:dLbls>
          <c:showLegendKey val="0"/>
          <c:showVal val="0"/>
          <c:showCatName val="0"/>
          <c:showSerName val="0"/>
          <c:showPercent val="0"/>
          <c:showBubbleSize val="0"/>
        </c:dLbls>
        <c:marker val="1"/>
        <c:smooth val="0"/>
        <c:axId val="97803264"/>
        <c:axId val="97809536"/>
      </c:lineChart>
      <c:dateAx>
        <c:axId val="97803264"/>
        <c:scaling>
          <c:orientation val="minMax"/>
        </c:scaling>
        <c:delete val="1"/>
        <c:axPos val="b"/>
        <c:numFmt formatCode="ge" sourceLinked="1"/>
        <c:majorTickMark val="none"/>
        <c:minorTickMark val="none"/>
        <c:tickLblPos val="none"/>
        <c:crossAx val="97809536"/>
        <c:crosses val="autoZero"/>
        <c:auto val="1"/>
        <c:lblOffset val="100"/>
        <c:baseTimeUnit val="years"/>
      </c:dateAx>
      <c:valAx>
        <c:axId val="978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86-4DE9-B226-443C343D5BC7}"/>
            </c:ext>
          </c:extLst>
        </c:ser>
        <c:dLbls>
          <c:showLegendKey val="0"/>
          <c:showVal val="0"/>
          <c:showCatName val="0"/>
          <c:showSerName val="0"/>
          <c:showPercent val="0"/>
          <c:showBubbleSize val="0"/>
        </c:dLbls>
        <c:gapWidth val="150"/>
        <c:axId val="97399168"/>
        <c:axId val="97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86-4DE9-B226-443C343D5BC7}"/>
            </c:ext>
          </c:extLst>
        </c:ser>
        <c:dLbls>
          <c:showLegendKey val="0"/>
          <c:showVal val="0"/>
          <c:showCatName val="0"/>
          <c:showSerName val="0"/>
          <c:showPercent val="0"/>
          <c:showBubbleSize val="0"/>
        </c:dLbls>
        <c:marker val="1"/>
        <c:smooth val="0"/>
        <c:axId val="97399168"/>
        <c:axId val="97400704"/>
      </c:lineChart>
      <c:dateAx>
        <c:axId val="97399168"/>
        <c:scaling>
          <c:orientation val="minMax"/>
        </c:scaling>
        <c:delete val="1"/>
        <c:axPos val="b"/>
        <c:numFmt formatCode="ge" sourceLinked="1"/>
        <c:majorTickMark val="none"/>
        <c:minorTickMark val="none"/>
        <c:tickLblPos val="none"/>
        <c:crossAx val="97400704"/>
        <c:crosses val="autoZero"/>
        <c:auto val="1"/>
        <c:lblOffset val="100"/>
        <c:baseTimeUnit val="years"/>
      </c:dateAx>
      <c:valAx>
        <c:axId val="97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03-4762-B377-39CAC7090B4A}"/>
            </c:ext>
          </c:extLst>
        </c:ser>
        <c:dLbls>
          <c:showLegendKey val="0"/>
          <c:showVal val="0"/>
          <c:showCatName val="0"/>
          <c:showSerName val="0"/>
          <c:showPercent val="0"/>
          <c:showBubbleSize val="0"/>
        </c:dLbls>
        <c:gapWidth val="150"/>
        <c:axId val="97431552"/>
        <c:axId val="97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03-4762-B377-39CAC7090B4A}"/>
            </c:ext>
          </c:extLst>
        </c:ser>
        <c:dLbls>
          <c:showLegendKey val="0"/>
          <c:showVal val="0"/>
          <c:showCatName val="0"/>
          <c:showSerName val="0"/>
          <c:showPercent val="0"/>
          <c:showBubbleSize val="0"/>
        </c:dLbls>
        <c:marker val="1"/>
        <c:smooth val="0"/>
        <c:axId val="97431552"/>
        <c:axId val="97433472"/>
      </c:lineChart>
      <c:dateAx>
        <c:axId val="97431552"/>
        <c:scaling>
          <c:orientation val="minMax"/>
        </c:scaling>
        <c:delete val="1"/>
        <c:axPos val="b"/>
        <c:numFmt formatCode="ge" sourceLinked="1"/>
        <c:majorTickMark val="none"/>
        <c:minorTickMark val="none"/>
        <c:tickLblPos val="none"/>
        <c:crossAx val="97433472"/>
        <c:crosses val="autoZero"/>
        <c:auto val="1"/>
        <c:lblOffset val="100"/>
        <c:baseTimeUnit val="years"/>
      </c:dateAx>
      <c:valAx>
        <c:axId val="974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AF-4D94-869B-9C53F3508472}"/>
            </c:ext>
          </c:extLst>
        </c:ser>
        <c:dLbls>
          <c:showLegendKey val="0"/>
          <c:showVal val="0"/>
          <c:showCatName val="0"/>
          <c:showSerName val="0"/>
          <c:showPercent val="0"/>
          <c:showBubbleSize val="0"/>
        </c:dLbls>
        <c:gapWidth val="150"/>
        <c:axId val="97882880"/>
        <c:axId val="978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AF-4D94-869B-9C53F3508472}"/>
            </c:ext>
          </c:extLst>
        </c:ser>
        <c:dLbls>
          <c:showLegendKey val="0"/>
          <c:showVal val="0"/>
          <c:showCatName val="0"/>
          <c:showSerName val="0"/>
          <c:showPercent val="0"/>
          <c:showBubbleSize val="0"/>
        </c:dLbls>
        <c:marker val="1"/>
        <c:smooth val="0"/>
        <c:axId val="97882880"/>
        <c:axId val="97884800"/>
      </c:lineChart>
      <c:dateAx>
        <c:axId val="97882880"/>
        <c:scaling>
          <c:orientation val="minMax"/>
        </c:scaling>
        <c:delete val="1"/>
        <c:axPos val="b"/>
        <c:numFmt formatCode="ge" sourceLinked="1"/>
        <c:majorTickMark val="none"/>
        <c:minorTickMark val="none"/>
        <c:tickLblPos val="none"/>
        <c:crossAx val="97884800"/>
        <c:crosses val="autoZero"/>
        <c:auto val="1"/>
        <c:lblOffset val="100"/>
        <c:baseTimeUnit val="years"/>
      </c:dateAx>
      <c:valAx>
        <c:axId val="978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9-4D1F-84D0-17969E300C91}"/>
            </c:ext>
          </c:extLst>
        </c:ser>
        <c:dLbls>
          <c:showLegendKey val="0"/>
          <c:showVal val="0"/>
          <c:showCatName val="0"/>
          <c:showSerName val="0"/>
          <c:showPercent val="0"/>
          <c:showBubbleSize val="0"/>
        </c:dLbls>
        <c:gapWidth val="150"/>
        <c:axId val="104535552"/>
        <c:axId val="1045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9-4D1F-84D0-17969E300C91}"/>
            </c:ext>
          </c:extLst>
        </c:ser>
        <c:dLbls>
          <c:showLegendKey val="0"/>
          <c:showVal val="0"/>
          <c:showCatName val="0"/>
          <c:showSerName val="0"/>
          <c:showPercent val="0"/>
          <c:showBubbleSize val="0"/>
        </c:dLbls>
        <c:marker val="1"/>
        <c:smooth val="0"/>
        <c:axId val="104535552"/>
        <c:axId val="104537472"/>
      </c:lineChart>
      <c:dateAx>
        <c:axId val="104535552"/>
        <c:scaling>
          <c:orientation val="minMax"/>
        </c:scaling>
        <c:delete val="1"/>
        <c:axPos val="b"/>
        <c:numFmt formatCode="ge" sourceLinked="1"/>
        <c:majorTickMark val="none"/>
        <c:minorTickMark val="none"/>
        <c:tickLblPos val="none"/>
        <c:crossAx val="104537472"/>
        <c:crosses val="autoZero"/>
        <c:auto val="1"/>
        <c:lblOffset val="100"/>
        <c:baseTimeUnit val="years"/>
      </c:dateAx>
      <c:valAx>
        <c:axId val="1045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B2-4F94-BED9-77AB9CCDD09C}"/>
            </c:ext>
          </c:extLst>
        </c:ser>
        <c:dLbls>
          <c:showLegendKey val="0"/>
          <c:showVal val="0"/>
          <c:showCatName val="0"/>
          <c:showSerName val="0"/>
          <c:showPercent val="0"/>
          <c:showBubbleSize val="0"/>
        </c:dLbls>
        <c:gapWidth val="150"/>
        <c:axId val="104585088"/>
        <c:axId val="1045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F9B2-4F94-BED9-77AB9CCDD09C}"/>
            </c:ext>
          </c:extLst>
        </c:ser>
        <c:dLbls>
          <c:showLegendKey val="0"/>
          <c:showVal val="0"/>
          <c:showCatName val="0"/>
          <c:showSerName val="0"/>
          <c:showPercent val="0"/>
          <c:showBubbleSize val="0"/>
        </c:dLbls>
        <c:marker val="1"/>
        <c:smooth val="0"/>
        <c:axId val="104585088"/>
        <c:axId val="104587264"/>
      </c:lineChart>
      <c:dateAx>
        <c:axId val="104585088"/>
        <c:scaling>
          <c:orientation val="minMax"/>
        </c:scaling>
        <c:delete val="1"/>
        <c:axPos val="b"/>
        <c:numFmt formatCode="ge" sourceLinked="1"/>
        <c:majorTickMark val="none"/>
        <c:minorTickMark val="none"/>
        <c:tickLblPos val="none"/>
        <c:crossAx val="104587264"/>
        <c:crosses val="autoZero"/>
        <c:auto val="1"/>
        <c:lblOffset val="100"/>
        <c:baseTimeUnit val="years"/>
      </c:dateAx>
      <c:valAx>
        <c:axId val="104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38.57</c:v>
                </c:pt>
                <c:pt idx="1">
                  <c:v>43.65</c:v>
                </c:pt>
                <c:pt idx="2">
                  <c:v>54.4</c:v>
                </c:pt>
                <c:pt idx="3">
                  <c:v>56</c:v>
                </c:pt>
                <c:pt idx="4">
                  <c:v>70.73</c:v>
                </c:pt>
              </c:numCache>
            </c:numRef>
          </c:val>
          <c:extLst xmlns:c16r2="http://schemas.microsoft.com/office/drawing/2015/06/chart">
            <c:ext xmlns:c16="http://schemas.microsoft.com/office/drawing/2014/chart" uri="{C3380CC4-5D6E-409C-BE32-E72D297353CC}">
              <c16:uniqueId val="{00000000-A3B0-43B5-9271-F2988E623F0E}"/>
            </c:ext>
          </c:extLst>
        </c:ser>
        <c:dLbls>
          <c:showLegendKey val="0"/>
          <c:showVal val="0"/>
          <c:showCatName val="0"/>
          <c:showSerName val="0"/>
          <c:showPercent val="0"/>
          <c:showBubbleSize val="0"/>
        </c:dLbls>
        <c:gapWidth val="150"/>
        <c:axId val="104286080"/>
        <c:axId val="1042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A3B0-43B5-9271-F2988E623F0E}"/>
            </c:ext>
          </c:extLst>
        </c:ser>
        <c:dLbls>
          <c:showLegendKey val="0"/>
          <c:showVal val="0"/>
          <c:showCatName val="0"/>
          <c:showSerName val="0"/>
          <c:showPercent val="0"/>
          <c:showBubbleSize val="0"/>
        </c:dLbls>
        <c:marker val="1"/>
        <c:smooth val="0"/>
        <c:axId val="104286080"/>
        <c:axId val="104296448"/>
      </c:lineChart>
      <c:dateAx>
        <c:axId val="104286080"/>
        <c:scaling>
          <c:orientation val="minMax"/>
        </c:scaling>
        <c:delete val="1"/>
        <c:axPos val="b"/>
        <c:numFmt formatCode="ge" sourceLinked="1"/>
        <c:majorTickMark val="none"/>
        <c:minorTickMark val="none"/>
        <c:tickLblPos val="none"/>
        <c:crossAx val="104296448"/>
        <c:crosses val="autoZero"/>
        <c:auto val="1"/>
        <c:lblOffset val="100"/>
        <c:baseTimeUnit val="years"/>
      </c:dateAx>
      <c:valAx>
        <c:axId val="104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412.93</c:v>
                </c:pt>
                <c:pt idx="1">
                  <c:v>371.01</c:v>
                </c:pt>
                <c:pt idx="2">
                  <c:v>304.76</c:v>
                </c:pt>
                <c:pt idx="3">
                  <c:v>296.91000000000003</c:v>
                </c:pt>
                <c:pt idx="4">
                  <c:v>232.55</c:v>
                </c:pt>
              </c:numCache>
            </c:numRef>
          </c:val>
          <c:extLst xmlns:c16r2="http://schemas.microsoft.com/office/drawing/2015/06/chart">
            <c:ext xmlns:c16="http://schemas.microsoft.com/office/drawing/2014/chart" uri="{C3380CC4-5D6E-409C-BE32-E72D297353CC}">
              <c16:uniqueId val="{00000000-27FF-419E-9FA7-5D94789A2453}"/>
            </c:ext>
          </c:extLst>
        </c:ser>
        <c:dLbls>
          <c:showLegendKey val="0"/>
          <c:showVal val="0"/>
          <c:showCatName val="0"/>
          <c:showSerName val="0"/>
          <c:showPercent val="0"/>
          <c:showBubbleSize val="0"/>
        </c:dLbls>
        <c:gapWidth val="150"/>
        <c:axId val="104322944"/>
        <c:axId val="1043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27FF-419E-9FA7-5D94789A2453}"/>
            </c:ext>
          </c:extLst>
        </c:ser>
        <c:dLbls>
          <c:showLegendKey val="0"/>
          <c:showVal val="0"/>
          <c:showCatName val="0"/>
          <c:showSerName val="0"/>
          <c:showPercent val="0"/>
          <c:showBubbleSize val="0"/>
        </c:dLbls>
        <c:marker val="1"/>
        <c:smooth val="0"/>
        <c:axId val="104322944"/>
        <c:axId val="104325120"/>
      </c:lineChart>
      <c:dateAx>
        <c:axId val="104322944"/>
        <c:scaling>
          <c:orientation val="minMax"/>
        </c:scaling>
        <c:delete val="1"/>
        <c:axPos val="b"/>
        <c:numFmt formatCode="ge" sourceLinked="1"/>
        <c:majorTickMark val="none"/>
        <c:minorTickMark val="none"/>
        <c:tickLblPos val="none"/>
        <c:crossAx val="104325120"/>
        <c:crosses val="autoZero"/>
        <c:auto val="1"/>
        <c:lblOffset val="100"/>
        <c:baseTimeUnit val="years"/>
      </c:dateAx>
      <c:valAx>
        <c:axId val="1043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紀の川市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63643</v>
      </c>
      <c r="AM8" s="66"/>
      <c r="AN8" s="66"/>
      <c r="AO8" s="66"/>
      <c r="AP8" s="66"/>
      <c r="AQ8" s="66"/>
      <c r="AR8" s="66"/>
      <c r="AS8" s="66"/>
      <c r="AT8" s="65">
        <f>データ!T6</f>
        <v>228.21</v>
      </c>
      <c r="AU8" s="65"/>
      <c r="AV8" s="65"/>
      <c r="AW8" s="65"/>
      <c r="AX8" s="65"/>
      <c r="AY8" s="65"/>
      <c r="AZ8" s="65"/>
      <c r="BA8" s="65"/>
      <c r="BB8" s="65">
        <f>データ!U6</f>
        <v>278.88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14.76</v>
      </c>
      <c r="Q10" s="65"/>
      <c r="R10" s="65"/>
      <c r="S10" s="65"/>
      <c r="T10" s="65"/>
      <c r="U10" s="65"/>
      <c r="V10" s="65"/>
      <c r="W10" s="65">
        <f>データ!Q6</f>
        <v>96.64</v>
      </c>
      <c r="X10" s="65"/>
      <c r="Y10" s="65"/>
      <c r="Z10" s="65"/>
      <c r="AA10" s="65"/>
      <c r="AB10" s="65"/>
      <c r="AC10" s="65"/>
      <c r="AD10" s="66">
        <f>データ!R6</f>
        <v>3120</v>
      </c>
      <c r="AE10" s="66"/>
      <c r="AF10" s="66"/>
      <c r="AG10" s="66"/>
      <c r="AH10" s="66"/>
      <c r="AI10" s="66"/>
      <c r="AJ10" s="66"/>
      <c r="AK10" s="2"/>
      <c r="AL10" s="66">
        <f>データ!V6</f>
        <v>9340</v>
      </c>
      <c r="AM10" s="66"/>
      <c r="AN10" s="66"/>
      <c r="AO10" s="66"/>
      <c r="AP10" s="66"/>
      <c r="AQ10" s="66"/>
      <c r="AR10" s="66"/>
      <c r="AS10" s="66"/>
      <c r="AT10" s="65">
        <f>データ!W6</f>
        <v>2.36</v>
      </c>
      <c r="AU10" s="65"/>
      <c r="AV10" s="65"/>
      <c r="AW10" s="65"/>
      <c r="AX10" s="65"/>
      <c r="AY10" s="65"/>
      <c r="AZ10" s="65"/>
      <c r="BA10" s="65"/>
      <c r="BB10" s="65">
        <f>データ!X6</f>
        <v>3957.63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Pu26/8YzL4JiMgsSd2K/FU+ctdLOqvSFQOyrsK96/cRZbe8GAN8fshOk/hc0p5VA/v+OvhqvCELYzJkAQ26Qew==" saltValue="2aqEgl0+MOxMk5InTCaV4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302082</v>
      </c>
      <c r="D6" s="32">
        <f t="shared" si="3"/>
        <v>47</v>
      </c>
      <c r="E6" s="32">
        <f t="shared" si="3"/>
        <v>17</v>
      </c>
      <c r="F6" s="32">
        <f t="shared" si="3"/>
        <v>1</v>
      </c>
      <c r="G6" s="32">
        <f t="shared" si="3"/>
        <v>0</v>
      </c>
      <c r="H6" s="32" t="str">
        <f t="shared" si="3"/>
        <v>和歌山県　紀の川市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14.76</v>
      </c>
      <c r="Q6" s="33">
        <f t="shared" si="3"/>
        <v>96.64</v>
      </c>
      <c r="R6" s="33">
        <f t="shared" si="3"/>
        <v>3120</v>
      </c>
      <c r="S6" s="33">
        <f t="shared" si="3"/>
        <v>63643</v>
      </c>
      <c r="T6" s="33">
        <f t="shared" si="3"/>
        <v>228.21</v>
      </c>
      <c r="U6" s="33">
        <f t="shared" si="3"/>
        <v>278.88</v>
      </c>
      <c r="V6" s="33">
        <f t="shared" si="3"/>
        <v>9340</v>
      </c>
      <c r="W6" s="33">
        <f t="shared" si="3"/>
        <v>2.36</v>
      </c>
      <c r="X6" s="33">
        <f t="shared" si="3"/>
        <v>3957.63</v>
      </c>
      <c r="Y6" s="34">
        <f>IF(Y7="",NA(),Y7)</f>
        <v>77.52</v>
      </c>
      <c r="Z6" s="34">
        <f t="shared" ref="Z6:AH6" si="4">IF(Z7="",NA(),Z7)</f>
        <v>78.03</v>
      </c>
      <c r="AA6" s="34">
        <f t="shared" si="4"/>
        <v>82.79</v>
      </c>
      <c r="AB6" s="34">
        <f t="shared" si="4"/>
        <v>81.08</v>
      </c>
      <c r="AC6" s="34">
        <f t="shared" si="4"/>
        <v>84.18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38.57</v>
      </c>
      <c r="BR6" s="34">
        <f t="shared" ref="BR6:BZ6" si="8">IF(BR7="",NA(),BR7)</f>
        <v>43.65</v>
      </c>
      <c r="BS6" s="34">
        <f t="shared" si="8"/>
        <v>54.4</v>
      </c>
      <c r="BT6" s="34">
        <f t="shared" si="8"/>
        <v>56</v>
      </c>
      <c r="BU6" s="34">
        <f t="shared" si="8"/>
        <v>70.73</v>
      </c>
      <c r="BV6" s="34">
        <f t="shared" si="8"/>
        <v>57.33</v>
      </c>
      <c r="BW6" s="34">
        <f t="shared" si="8"/>
        <v>60.78</v>
      </c>
      <c r="BX6" s="34">
        <f t="shared" si="8"/>
        <v>60.17</v>
      </c>
      <c r="BY6" s="34">
        <f t="shared" si="8"/>
        <v>65.569999999999993</v>
      </c>
      <c r="BZ6" s="34">
        <f t="shared" si="8"/>
        <v>75.7</v>
      </c>
      <c r="CA6" s="33" t="str">
        <f>IF(CA7="","",IF(CA7="-","【-】","【"&amp;SUBSTITUTE(TEXT(CA7,"#,##0.00"),"-","△")&amp;"】"))</f>
        <v>【101.26】</v>
      </c>
      <c r="CB6" s="34">
        <f>IF(CB7="",NA(),CB7)</f>
        <v>412.93</v>
      </c>
      <c r="CC6" s="34">
        <f t="shared" ref="CC6:CK6" si="9">IF(CC7="",NA(),CC7)</f>
        <v>371.01</v>
      </c>
      <c r="CD6" s="34">
        <f t="shared" si="9"/>
        <v>304.76</v>
      </c>
      <c r="CE6" s="34">
        <f t="shared" si="9"/>
        <v>296.91000000000003</v>
      </c>
      <c r="CF6" s="34">
        <f t="shared" si="9"/>
        <v>232.55</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42.08</v>
      </c>
      <c r="CY6" s="34">
        <f t="shared" ref="CY6:DG6" si="11">IF(CY7="",NA(),CY7)</f>
        <v>42.27</v>
      </c>
      <c r="CZ6" s="34">
        <f t="shared" si="11"/>
        <v>45.12</v>
      </c>
      <c r="DA6" s="34">
        <f t="shared" si="11"/>
        <v>43.98</v>
      </c>
      <c r="DB6" s="34">
        <f t="shared" si="11"/>
        <v>58.66</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302082</v>
      </c>
      <c r="D7" s="36">
        <v>47</v>
      </c>
      <c r="E7" s="36">
        <v>17</v>
      </c>
      <c r="F7" s="36">
        <v>1</v>
      </c>
      <c r="G7" s="36">
        <v>0</v>
      </c>
      <c r="H7" s="36" t="s">
        <v>109</v>
      </c>
      <c r="I7" s="36" t="s">
        <v>110</v>
      </c>
      <c r="J7" s="36" t="s">
        <v>111</v>
      </c>
      <c r="K7" s="36" t="s">
        <v>112</v>
      </c>
      <c r="L7" s="36" t="s">
        <v>113</v>
      </c>
      <c r="M7" s="36" t="s">
        <v>114</v>
      </c>
      <c r="N7" s="37" t="s">
        <v>115</v>
      </c>
      <c r="O7" s="37" t="s">
        <v>116</v>
      </c>
      <c r="P7" s="37">
        <v>14.76</v>
      </c>
      <c r="Q7" s="37">
        <v>96.64</v>
      </c>
      <c r="R7" s="37">
        <v>3120</v>
      </c>
      <c r="S7" s="37">
        <v>63643</v>
      </c>
      <c r="T7" s="37">
        <v>228.21</v>
      </c>
      <c r="U7" s="37">
        <v>278.88</v>
      </c>
      <c r="V7" s="37">
        <v>9340</v>
      </c>
      <c r="W7" s="37">
        <v>2.36</v>
      </c>
      <c r="X7" s="37">
        <v>3957.63</v>
      </c>
      <c r="Y7" s="37">
        <v>77.52</v>
      </c>
      <c r="Z7" s="37">
        <v>78.03</v>
      </c>
      <c r="AA7" s="37">
        <v>82.79</v>
      </c>
      <c r="AB7" s="37">
        <v>81.08</v>
      </c>
      <c r="AC7" s="37">
        <v>84.18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38.57</v>
      </c>
      <c r="BR7" s="37">
        <v>43.65</v>
      </c>
      <c r="BS7" s="37">
        <v>54.4</v>
      </c>
      <c r="BT7" s="37">
        <v>56</v>
      </c>
      <c r="BU7" s="37">
        <v>70.73</v>
      </c>
      <c r="BV7" s="37">
        <v>57.33</v>
      </c>
      <c r="BW7" s="37">
        <v>60.78</v>
      </c>
      <c r="BX7" s="37">
        <v>60.17</v>
      </c>
      <c r="BY7" s="37">
        <v>65.569999999999993</v>
      </c>
      <c r="BZ7" s="37">
        <v>75.7</v>
      </c>
      <c r="CA7" s="37">
        <v>101.26</v>
      </c>
      <c r="CB7" s="37">
        <v>412.93</v>
      </c>
      <c r="CC7" s="37">
        <v>371.01</v>
      </c>
      <c r="CD7" s="37">
        <v>304.76</v>
      </c>
      <c r="CE7" s="37">
        <v>296.91000000000003</v>
      </c>
      <c r="CF7" s="37">
        <v>232.55</v>
      </c>
      <c r="CG7" s="37">
        <v>284.52999999999997</v>
      </c>
      <c r="CH7" s="37">
        <v>276.26</v>
      </c>
      <c r="CI7" s="37">
        <v>281.52999999999997</v>
      </c>
      <c r="CJ7" s="37">
        <v>263.04000000000002</v>
      </c>
      <c r="CK7" s="37">
        <v>230.04</v>
      </c>
      <c r="CL7" s="37">
        <v>136.38999999999999</v>
      </c>
      <c r="CM7" s="37" t="s">
        <v>115</v>
      </c>
      <c r="CN7" s="37" t="s">
        <v>115</v>
      </c>
      <c r="CO7" s="37" t="s">
        <v>115</v>
      </c>
      <c r="CP7" s="37" t="s">
        <v>115</v>
      </c>
      <c r="CQ7" s="37" t="s">
        <v>115</v>
      </c>
      <c r="CR7" s="37">
        <v>39.92</v>
      </c>
      <c r="CS7" s="37">
        <v>41.63</v>
      </c>
      <c r="CT7" s="37">
        <v>44.89</v>
      </c>
      <c r="CU7" s="37">
        <v>40.75</v>
      </c>
      <c r="CV7" s="37">
        <v>42.4</v>
      </c>
      <c r="CW7" s="37">
        <v>60.13</v>
      </c>
      <c r="CX7" s="37">
        <v>42.08</v>
      </c>
      <c r="CY7" s="37">
        <v>42.27</v>
      </c>
      <c r="CZ7" s="37">
        <v>45.12</v>
      </c>
      <c r="DA7" s="37">
        <v>43.98</v>
      </c>
      <c r="DB7" s="37">
        <v>58.66</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細谷　勇紀</cp:lastModifiedBy>
  <cp:lastPrinted>2019-02-06T10:39:43Z</cp:lastPrinted>
  <dcterms:created xsi:type="dcterms:W3CDTF">2018-12-03T09:06:28Z</dcterms:created>
  <dcterms:modified xsi:type="dcterms:W3CDTF">2019-02-06T10:39:43Z</dcterms:modified>
  <cp:category/>
</cp:coreProperties>
</file>