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fnlCGm82C0DTOn1n6MYqfI67XJfDz6g3z35tnDjFqEUvqpWGRAdGktD5Ys+QdOJvcLbbeFeB0Nj33zbhGlzOw==" workbookSaltValue="TB5Oo/zWu5L59nzjN17Pp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<sst xmlns="http://schemas.openxmlformats.org/spreadsheetml/2006/main" count="232" uniqueCount="120">
  <si>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</si>
  <si>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</si>
  <si>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</si>
  <si>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</si>
  <si>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</si>
  <si>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</si>
  <si>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</si>
  <si>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</si>
  <si>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</si>
  <si>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</si>
  <si>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</si>
  <si>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</si>
  <si>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</si>
  <si>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</si>
  <si>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</si>
  <si>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</si>
  <si>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</si>
  <si>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</si>
  <si>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</si>
  <si>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</si>
  <si>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</si>
  <si>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</si>
  <si>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</si>
  <si>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</si>
  <si>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</si>
  <si>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</si>
  <si>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</si>
  <si>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</si>
  <si>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</si>
  <si>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</si>
  <si>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</si>
  <si>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</si>
  <si>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</si>
  <si>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</si>
  <si>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</si>
  <si>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</si>
  <si>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</si>
  <si>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</si>
  <si>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</si>
  <si>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</si>
  <si>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</si>
  <si>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</si>
  <si>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</si>
  <si>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</si>
  <si>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</si>
  <si>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</si>
  <si>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</si>
  <si>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</si>
  <si>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</si>
  <si>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</si>
  <si>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</si>
  <si>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</si>
  <si>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</si>
  <si>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</si>
  <si>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</si>
  <si>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</si>
  <si>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</si>
  <si>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</si>
  <si>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</si>
  <si>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</si>
  <si>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</si>
  <si>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</si>
  <si>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</si>
  <si>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</si>
  <si>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</si>
  <si>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</si>
  <si>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</si>
  <si>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</si>
  <si>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</si>
  <si>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</si>
  <si>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</si>
  <si>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</si>
  <si>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</si>
  <si>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</si>
  <si>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</si>
  <si>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</si>
  <si>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</si>
  <si>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</si>
  <si>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</si>
  <si>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</si>
  <si>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</si>
  <si>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</si>
  <si>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</si>
  <si>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</si>
  <si>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</si>
  <si>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</si>
  <si>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</si>
  <si>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</si>
  <si>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</si>
  <si>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</si>
  <si>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</si>
  <si>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</si>
  <si>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</si>
  <si>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</si>
  <si>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</si>
  <si>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</si>
  <si>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</si>
  <si>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</si>
  <si>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</si>
  <si>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</si>
  <si>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</si>
  <si>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</si>
  <si>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</si>
  <si>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</si>
  <si>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</si>
  <si>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紀の川市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</si>
  <si>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</si>
  <si>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</si>
  <si>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</si>
  <si>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</si>
  <si>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</si>
  <si>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</si>
  <si>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</si>
  <si>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</si>
  <si>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</si>
  <si>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</si>
  <si>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</si>
  <si>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
　平成29年度おいては臨時的費用が減少したため、一時的に収支が改善されたが、給水収益は年々減少傾向にあり、類似団体と比較して低い水準となっています。
●流動比率
　平成29年度は類似団体の平均値を上回り、現段階における当市水道事業運営資金は確保できていると思われます。
●企業債残高対給水収益比率
　当市水道事業は、給水収益規模からすると企業債残高が多額となっています。
●料金回収率
　類似団体平均値程度ではあるが、今後有収水量の減少が予測されるため、適正料金の算定が必要です。
●給水原価
　類似団体と比較して経費を低く抑えている状況であるが、今後施設の老朽化に伴う維持管理費の増加により給水原価の増加が予想されます。
●施設利用率
　類似団体と比較して低く、非効率施設が存在する可能性があります。
●有収率
　類似団体と比較して低くなっていますが、毎年度漏水調査を行い継続的に修繕工事を行っています。
</t>
    <rPh sb="1" eb="3">
      <t>ケイジョウ</t>
    </rPh>
    <rPh sb="3" eb="5">
      <t>シュウシ</t>
    </rPh>
    <rPh sb="5" eb="7">
      <t>ヒリツ</t>
    </rPh>
    <rPh sb="9" eb="11">
      <t>ヘイセイ</t>
    </rPh>
    <rPh sb="13" eb="15">
      <t>ネンド</t>
    </rPh>
    <rPh sb="19" eb="21">
      <t>リンジ</t>
    </rPh>
    <rPh sb="21" eb="22">
      <t>テキ</t>
    </rPh>
    <rPh sb="22" eb="24">
      <t>ヒヨウ</t>
    </rPh>
    <rPh sb="25" eb="27">
      <t>ゲンショウ</t>
    </rPh>
    <rPh sb="32" eb="35">
      <t>イチジテキ</t>
    </rPh>
    <rPh sb="36" eb="38">
      <t>シュウシ</t>
    </rPh>
    <rPh sb="39" eb="41">
      <t>カイゼン</t>
    </rPh>
    <rPh sb="51" eb="53">
      <t>ネンネン</t>
    </rPh>
    <rPh sb="55" eb="57">
      <t>ケイコウ</t>
    </rPh>
    <rPh sb="61" eb="63">
      <t>ルイジ</t>
    </rPh>
    <rPh sb="63" eb="65">
      <t>ダンタイ</t>
    </rPh>
    <rPh sb="66" eb="68">
      <t>ヒカク</t>
    </rPh>
    <rPh sb="70" eb="71">
      <t>ヒク</t>
    </rPh>
    <rPh sb="72" eb="74">
      <t>スイジュン</t>
    </rPh>
    <rPh sb="84" eb="86">
      <t>リュウドウ</t>
    </rPh>
    <rPh sb="86" eb="88">
      <t>ヒリツ</t>
    </rPh>
    <rPh sb="90" eb="92">
      <t>ヘイセイ</t>
    </rPh>
    <rPh sb="94" eb="96">
      <t>ネンド</t>
    </rPh>
    <rPh sb="97" eb="99">
      <t>ルイジ</t>
    </rPh>
    <rPh sb="99" eb="101">
      <t>ダンタイ</t>
    </rPh>
    <rPh sb="102" eb="105">
      <t>ヘイキンチ</t>
    </rPh>
    <rPh sb="106" eb="108">
      <t>ウワマワ</t>
    </rPh>
    <rPh sb="110" eb="113">
      <t>ゲンダンカイ</t>
    </rPh>
    <rPh sb="117" eb="119">
      <t>トウシ</t>
    </rPh>
    <rPh sb="119" eb="121">
      <t>スイドウ</t>
    </rPh>
    <rPh sb="121" eb="123">
      <t>ジギョウ</t>
    </rPh>
    <rPh sb="123" eb="125">
      <t>ウンエイ</t>
    </rPh>
    <rPh sb="125" eb="127">
      <t>シキン</t>
    </rPh>
    <rPh sb="128" eb="130">
      <t>カクホ</t>
    </rPh>
    <rPh sb="136" eb="137">
      <t>オモ</t>
    </rPh>
    <rPh sb="144" eb="146">
      <t>キギョウ</t>
    </rPh>
    <rPh sb="146" eb="147">
      <t>サイ</t>
    </rPh>
    <rPh sb="147" eb="149">
      <t>ザンダカ</t>
    </rPh>
    <rPh sb="149" eb="150">
      <t>タイ</t>
    </rPh>
    <rPh sb="150" eb="152">
      <t>キュウスイ</t>
    </rPh>
    <rPh sb="152" eb="154">
      <t>シュウエキ</t>
    </rPh>
    <rPh sb="154" eb="156">
      <t>ヒリツ</t>
    </rPh>
    <rPh sb="158" eb="160">
      <t>トウシ</t>
    </rPh>
    <rPh sb="160" eb="162">
      <t>スイドウ</t>
    </rPh>
    <rPh sb="162" eb="164">
      <t>ジギョウ</t>
    </rPh>
    <rPh sb="166" eb="168">
      <t>キュウスイ</t>
    </rPh>
    <rPh sb="168" eb="170">
      <t>シュウエキ</t>
    </rPh>
    <rPh sb="170" eb="172">
      <t>キボ</t>
    </rPh>
    <rPh sb="177" eb="179">
      <t>キギョウ</t>
    </rPh>
    <rPh sb="179" eb="180">
      <t>サイ</t>
    </rPh>
    <rPh sb="180" eb="182">
      <t>ザンダカ</t>
    </rPh>
    <rPh sb="183" eb="185">
      <t>タガク</t>
    </rPh>
    <rPh sb="195" eb="197">
      <t>リョウキン</t>
    </rPh>
    <rPh sb="197" eb="199">
      <t>カイシュウ</t>
    </rPh>
    <rPh sb="199" eb="200">
      <t>リツ</t>
    </rPh>
    <rPh sb="202" eb="204">
      <t>ルイジ</t>
    </rPh>
    <rPh sb="204" eb="206">
      <t>ダンタイ</t>
    </rPh>
    <rPh sb="206" eb="209">
      <t>ヘイキンチ</t>
    </rPh>
    <rPh sb="209" eb="211">
      <t>テイド</t>
    </rPh>
    <rPh sb="217" eb="219">
      <t>コンゴ</t>
    </rPh>
    <rPh sb="235" eb="237">
      <t>テキセイ</t>
    </rPh>
    <rPh sb="237" eb="239">
      <t>リョウキン</t>
    </rPh>
    <rPh sb="240" eb="242">
      <t>サンテイ</t>
    </rPh>
    <rPh sb="243" eb="245">
      <t>ヒツヨウ</t>
    </rPh>
    <rPh sb="250" eb="252">
      <t>キュウスイ</t>
    </rPh>
    <rPh sb="252" eb="254">
      <t>ゲンカ</t>
    </rPh>
    <rPh sb="256" eb="258">
      <t>ルイジ</t>
    </rPh>
    <rPh sb="258" eb="260">
      <t>ダンタイ</t>
    </rPh>
    <rPh sb="261" eb="263">
      <t>ヒカク</t>
    </rPh>
    <rPh sb="265" eb="267">
      <t>ケイヒ</t>
    </rPh>
    <rPh sb="268" eb="269">
      <t>ヒク</t>
    </rPh>
    <rPh sb="270" eb="271">
      <t>オサ</t>
    </rPh>
    <rPh sb="275" eb="277">
      <t>ジョウキョウ</t>
    </rPh>
    <rPh sb="282" eb="284">
      <t>コンゴ</t>
    </rPh>
    <rPh sb="284" eb="286">
      <t>シセツ</t>
    </rPh>
    <rPh sb="287" eb="290">
      <t>ロウキュウカ</t>
    </rPh>
    <rPh sb="291" eb="292">
      <t>トモナ</t>
    </rPh>
    <rPh sb="293" eb="295">
      <t>イジ</t>
    </rPh>
    <rPh sb="295" eb="297">
      <t>カンリ</t>
    </rPh>
    <rPh sb="297" eb="298">
      <t>ヒ</t>
    </rPh>
    <rPh sb="299" eb="301">
      <t>ゾウカ</t>
    </rPh>
    <rPh sb="304" eb="306">
      <t>キュウスイ</t>
    </rPh>
    <rPh sb="306" eb="308">
      <t>ゲンカ</t>
    </rPh>
    <rPh sb="309" eb="311">
      <t>ゾウカ</t>
    </rPh>
    <rPh sb="312" eb="314">
      <t>ヨソウ</t>
    </rPh>
    <rPh sb="333" eb="335">
      <t>ヒカク</t>
    </rPh>
    <rPh sb="371" eb="373">
      <t>ヒカク</t>
    </rPh>
    <rPh sb="385" eb="388">
      <t>マイネンド</t>
    </rPh>
    <rPh sb="388" eb="390">
      <t>ロウスイ</t>
    </rPh>
    <rPh sb="390" eb="392">
      <t>チョウサ</t>
    </rPh>
    <rPh sb="393" eb="394">
      <t>オコナ</t>
    </rPh>
    <rPh sb="395" eb="397">
      <t>ケイゾク</t>
    </rPh>
    <rPh sb="397" eb="398">
      <t>テキ</t>
    </rPh>
    <rPh sb="399" eb="401">
      <t>シュウゼン</t>
    </rPh>
    <rPh sb="401" eb="403">
      <t>コウジ</t>
    </rPh>
    <rPh sb="404" eb="405">
      <t>オコナ</t>
    </rPh>
    <phoneticPr fontId="16"/>
  </si>
  <si>
    <t>●有形固定資産減価償却率
　当市水道事業の施設は、総資産に対する減価償却が50%を超えており、法定耐用年数を迎える管路及び施設が数多くあります。
●管路経年化率
　当市は、管路の更新が耐用年数にあわせて行えていない状況にあり、類似団体と比較しても、高くなっています。
●管路更新率
　毎年度漏水修繕工事や老朽管配管替工事等により管路更新を行っていますが、類似団体と比較するとかなり低い水準となっています。　</t>
    <rPh sb="1" eb="3">
      <t>ユウケイ</t>
    </rPh>
    <rPh sb="3" eb="5">
      <t>コテイ</t>
    </rPh>
    <rPh sb="5" eb="7">
      <t>シサン</t>
    </rPh>
    <rPh sb="7" eb="9">
      <t>ゲンカ</t>
    </rPh>
    <rPh sb="9" eb="11">
      <t>ショウキャク</t>
    </rPh>
    <rPh sb="11" eb="12">
      <t>リツ</t>
    </rPh>
    <rPh sb="14" eb="16">
      <t>トウシ</t>
    </rPh>
    <rPh sb="16" eb="18">
      <t>スイドウ</t>
    </rPh>
    <rPh sb="18" eb="20">
      <t>ジギョウ</t>
    </rPh>
    <rPh sb="21" eb="23">
      <t>シセツ</t>
    </rPh>
    <rPh sb="25" eb="28">
      <t>ソウシサン</t>
    </rPh>
    <rPh sb="29" eb="30">
      <t>タイ</t>
    </rPh>
    <rPh sb="32" eb="34">
      <t>ゲンカ</t>
    </rPh>
    <rPh sb="34" eb="36">
      <t>ショウキャク</t>
    </rPh>
    <rPh sb="41" eb="42">
      <t>コ</t>
    </rPh>
    <rPh sb="47" eb="49">
      <t>ホウテイ</t>
    </rPh>
    <rPh sb="49" eb="51">
      <t>タイヨウ</t>
    </rPh>
    <rPh sb="51" eb="53">
      <t>ネンスウ</t>
    </rPh>
    <rPh sb="54" eb="55">
      <t>ムカ</t>
    </rPh>
    <rPh sb="57" eb="59">
      <t>カンロ</t>
    </rPh>
    <rPh sb="59" eb="60">
      <t>オヨ</t>
    </rPh>
    <rPh sb="61" eb="63">
      <t>シセツ</t>
    </rPh>
    <rPh sb="64" eb="66">
      <t>カズオオ</t>
    </rPh>
    <rPh sb="74" eb="76">
      <t>カンロ</t>
    </rPh>
    <rPh sb="76" eb="78">
      <t>ケイネン</t>
    </rPh>
    <rPh sb="78" eb="79">
      <t>カ</t>
    </rPh>
    <rPh sb="79" eb="80">
      <t>リツ</t>
    </rPh>
    <rPh sb="82" eb="84">
      <t>トウシ</t>
    </rPh>
    <rPh sb="86" eb="88">
      <t>カンロ</t>
    </rPh>
    <rPh sb="89" eb="91">
      <t>コウシン</t>
    </rPh>
    <rPh sb="92" eb="94">
      <t>タイヨウ</t>
    </rPh>
    <rPh sb="94" eb="96">
      <t>ネンスウ</t>
    </rPh>
    <rPh sb="101" eb="102">
      <t>オコナ</t>
    </rPh>
    <rPh sb="107" eb="109">
      <t>ジョウキョウ</t>
    </rPh>
    <rPh sb="113" eb="115">
      <t>ルイジ</t>
    </rPh>
    <rPh sb="115" eb="117">
      <t>ダンタイ</t>
    </rPh>
    <rPh sb="118" eb="120">
      <t>ヒカク</t>
    </rPh>
    <rPh sb="124" eb="125">
      <t>タカ</t>
    </rPh>
    <rPh sb="135" eb="137">
      <t>カンロ</t>
    </rPh>
    <rPh sb="137" eb="139">
      <t>コウシン</t>
    </rPh>
    <rPh sb="139" eb="140">
      <t>リツ</t>
    </rPh>
    <rPh sb="142" eb="144">
      <t>マイネン</t>
    </rPh>
    <rPh sb="144" eb="145">
      <t>ド</t>
    </rPh>
    <rPh sb="145" eb="147">
      <t>ロウスイ</t>
    </rPh>
    <rPh sb="147" eb="149">
      <t>シュウゼン</t>
    </rPh>
    <rPh sb="149" eb="151">
      <t>コウジ</t>
    </rPh>
    <rPh sb="152" eb="154">
      <t>ロウキュウ</t>
    </rPh>
    <rPh sb="154" eb="155">
      <t>カン</t>
    </rPh>
    <rPh sb="155" eb="157">
      <t>ハイカン</t>
    </rPh>
    <rPh sb="157" eb="158">
      <t>カ</t>
    </rPh>
    <rPh sb="158" eb="160">
      <t>コウジ</t>
    </rPh>
    <rPh sb="160" eb="161">
      <t>トウ</t>
    </rPh>
    <rPh sb="164" eb="166">
      <t>カンロ</t>
    </rPh>
    <rPh sb="166" eb="168">
      <t>コウシン</t>
    </rPh>
    <rPh sb="169" eb="170">
      <t>オコナ</t>
    </rPh>
    <rPh sb="177" eb="179">
      <t>ルイジ</t>
    </rPh>
    <rPh sb="179" eb="181">
      <t>ダンタイ</t>
    </rPh>
    <rPh sb="182" eb="184">
      <t>ヒカク</t>
    </rPh>
    <rPh sb="190" eb="191">
      <t>ヒク</t>
    </rPh>
    <rPh sb="192" eb="194">
      <t>スイジュン</t>
    </rPh>
    <phoneticPr fontId="16"/>
  </si>
  <si>
    <t>　当市水道事業における経営状況は、近年における人口減少による給水収益の減少の影響により、毎年収益性の低下が顕著に現れています。また財政状況においても類似団体と比べ、負債額（企業債残高）が多額となっています。
　このような経営及び財政状況の中、水道事業基本計画を見直し、水道事業ビジョンを策定し、計画的な事業推進を図っています。今後老朽化に伴う施設の更新事業や耐震事業等の必要不可欠な投資事業の財源を確保するために、水道事業運営審議会を開催し、水道事業の運営に関する議論を深めています。当審議会での意見を踏まえ、適正料金の設定と経営の更なる効率化に努め、投資計画と財源計画の均衡を図ります。</t>
    <rPh sb="1" eb="3">
      <t>トウシ</t>
    </rPh>
    <rPh sb="3" eb="5">
      <t>スイドウ</t>
    </rPh>
    <rPh sb="5" eb="7">
      <t>ジギョウ</t>
    </rPh>
    <rPh sb="11" eb="13">
      <t>ケイエイ</t>
    </rPh>
    <rPh sb="13" eb="15">
      <t>ジョウキョウ</t>
    </rPh>
    <rPh sb="17" eb="19">
      <t>キンネン</t>
    </rPh>
    <rPh sb="23" eb="25">
      <t>ジンコウ</t>
    </rPh>
    <rPh sb="25" eb="27">
      <t>ゲンショウ</t>
    </rPh>
    <rPh sb="30" eb="32">
      <t>キュウスイ</t>
    </rPh>
    <rPh sb="32" eb="34">
      <t>シュウエキ</t>
    </rPh>
    <rPh sb="35" eb="37">
      <t>ゲンショウ</t>
    </rPh>
    <rPh sb="38" eb="40">
      <t>エイキョウ</t>
    </rPh>
    <rPh sb="44" eb="46">
      <t>マイネン</t>
    </rPh>
    <rPh sb="46" eb="49">
      <t>シュウエキセイ</t>
    </rPh>
    <rPh sb="50" eb="52">
      <t>テイカ</t>
    </rPh>
    <rPh sb="53" eb="55">
      <t>ケンチョ</t>
    </rPh>
    <rPh sb="56" eb="57">
      <t>アラワ</t>
    </rPh>
    <rPh sb="65" eb="67">
      <t>ザイセイ</t>
    </rPh>
    <rPh sb="67" eb="69">
      <t>ジョウキョウ</t>
    </rPh>
    <rPh sb="74" eb="76">
      <t>ルイジ</t>
    </rPh>
    <rPh sb="76" eb="78">
      <t>ダンタイ</t>
    </rPh>
    <rPh sb="79" eb="80">
      <t>クラ</t>
    </rPh>
    <rPh sb="84" eb="85">
      <t>ガク</t>
    </rPh>
    <rPh sb="93" eb="95">
      <t>タガク</t>
    </rPh>
    <rPh sb="110" eb="112">
      <t>ケイエイ</t>
    </rPh>
    <rPh sb="112" eb="113">
      <t>オヨ</t>
    </rPh>
    <rPh sb="114" eb="116">
      <t>ザイセイ</t>
    </rPh>
    <rPh sb="116" eb="118">
      <t>ジョウキョウ</t>
    </rPh>
    <rPh sb="119" eb="120">
      <t>ナカ</t>
    </rPh>
    <rPh sb="121" eb="123">
      <t>スイドウ</t>
    </rPh>
    <rPh sb="123" eb="125">
      <t>ジギョウ</t>
    </rPh>
    <rPh sb="125" eb="127">
      <t>キホン</t>
    </rPh>
    <rPh sb="127" eb="129">
      <t>ケイカク</t>
    </rPh>
    <rPh sb="130" eb="132">
      <t>ミナオ</t>
    </rPh>
    <rPh sb="134" eb="136">
      <t>スイドウ</t>
    </rPh>
    <rPh sb="136" eb="138">
      <t>ジギョウ</t>
    </rPh>
    <rPh sb="143" eb="145">
      <t>サクテイ</t>
    </rPh>
    <rPh sb="147" eb="150">
      <t>ケイカクテキ</t>
    </rPh>
    <rPh sb="151" eb="153">
      <t>ジギョウ</t>
    </rPh>
    <rPh sb="153" eb="155">
      <t>スイシン</t>
    </rPh>
    <rPh sb="156" eb="157">
      <t>ハカ</t>
    </rPh>
    <rPh sb="163" eb="165">
      <t>コンゴ</t>
    </rPh>
    <rPh sb="165" eb="168">
      <t>ロウキュウカ</t>
    </rPh>
    <rPh sb="169" eb="170">
      <t>トモナ</t>
    </rPh>
    <rPh sb="171" eb="173">
      <t>シセツ</t>
    </rPh>
    <rPh sb="174" eb="176">
      <t>コウシン</t>
    </rPh>
    <rPh sb="176" eb="178">
      <t>ジギョウ</t>
    </rPh>
    <rPh sb="179" eb="181">
      <t>タイシン</t>
    </rPh>
    <rPh sb="181" eb="183">
      <t>ジギョウ</t>
    </rPh>
    <rPh sb="183" eb="184">
      <t>トウ</t>
    </rPh>
    <rPh sb="185" eb="187">
      <t>ヒツヨウ</t>
    </rPh>
    <rPh sb="187" eb="190">
      <t>フカケツ</t>
    </rPh>
    <rPh sb="191" eb="193">
      <t>トウシ</t>
    </rPh>
    <rPh sb="193" eb="195">
      <t>ジギョウ</t>
    </rPh>
    <rPh sb="196" eb="198">
      <t>ザイゲン</t>
    </rPh>
    <rPh sb="199" eb="201">
      <t>カクホ</t>
    </rPh>
    <rPh sb="207" eb="209">
      <t>スイドウ</t>
    </rPh>
    <rPh sb="209" eb="211">
      <t>ジギョウ</t>
    </rPh>
    <rPh sb="211" eb="213">
      <t>ウンエイ</t>
    </rPh>
    <rPh sb="213" eb="216">
      <t>シンギカイ</t>
    </rPh>
    <rPh sb="217" eb="219">
      <t>カイサイ</t>
    </rPh>
    <rPh sb="221" eb="223">
      <t>スイドウ</t>
    </rPh>
    <rPh sb="223" eb="225">
      <t>ジギョウ</t>
    </rPh>
    <rPh sb="226" eb="228">
      <t>ウンエイ</t>
    </rPh>
    <rPh sb="229" eb="230">
      <t>カン</t>
    </rPh>
    <rPh sb="232" eb="234">
      <t>ギロン</t>
    </rPh>
    <rPh sb="235" eb="236">
      <t>フカ</t>
    </rPh>
    <rPh sb="242" eb="243">
      <t>トウ</t>
    </rPh>
    <rPh sb="243" eb="246">
      <t>シンギカイ</t>
    </rPh>
    <rPh sb="248" eb="250">
      <t>イケン</t>
    </rPh>
    <rPh sb="251" eb="252">
      <t>フ</t>
    </rPh>
    <rPh sb="255" eb="257">
      <t>テキセイ</t>
    </rPh>
    <rPh sb="257" eb="259">
      <t>リョウキン</t>
    </rPh>
    <rPh sb="260" eb="262">
      <t>セッテイ</t>
    </rPh>
    <rPh sb="263" eb="265">
      <t>ケイエイ</t>
    </rPh>
    <rPh sb="266" eb="267">
      <t>サラ</t>
    </rPh>
    <rPh sb="269" eb="272">
      <t>コウリツカ</t>
    </rPh>
    <rPh sb="273" eb="274">
      <t>ツト</t>
    </rPh>
    <rPh sb="276" eb="278">
      <t>トウシ</t>
    </rPh>
    <rPh sb="278" eb="280">
      <t>ケイカク</t>
    </rPh>
    <rPh sb="281" eb="283">
      <t>ザイゲン</t>
    </rPh>
    <rPh sb="283" eb="285">
      <t>ケイカク</t>
    </rPh>
    <rPh sb="286" eb="288">
      <t>キンコウ</t>
    </rPh>
    <rPh sb="289" eb="290">
      <t>ハカ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</si>
</sst>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0.57999999999999996</c:v>
                </c:pt>
                <c:pt idx="1">
                  <c:v>0.93</c:v>
                </c:pt>
                <c:pt idx="2">
                  <c:v>0.44</c:v>
                </c:pt>
                <c:pt idx="3">
                  <c:v>0.5</c:v>
                </c:pt>
                <c:pt idx="4">
                  <c:v>0.03</c:v>
                </c:pt>
              </c:numCache>
            </c:numRef>
          </c:val>
          <c:extLst xmlns:c16r2="http://schemas.microsoft.com/office/drawing/2015/06/chart">
            <c:ext xmlns:c16="http://schemas.microsoft.com/office/drawing/2014/chart" uri="{C3380CC4-5D6E-409C-BE32-E72D297353CC}">
              <c16:uniqueId val="{00000000-633F-4B8C-86C3-B04CCDE2EEAA}"/>
            </c:ext>
          </c:extLst>
        </c:ser>
        <c:dLbls>
          <c:showLegendKey val="0"/>
          <c:showVal val="0"/>
          <c:showCatName val="0"/>
          <c:showSerName val="0"/>
          <c:showPercent val="0"/>
          <c:showBubbleSize val="0"/>
        </c:dLbls>
        <c:gapWidth val="150"/>
        <c:axId val="179616384"/>
        <c:axId val="1792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633F-4B8C-86C3-B04CCDE2EEAA}"/>
            </c:ext>
          </c:extLst>
        </c:ser>
        <c:dLbls>
          <c:showLegendKey val="0"/>
          <c:showVal val="0"/>
          <c:showCatName val="0"/>
          <c:showSerName val="0"/>
          <c:showPercent val="0"/>
          <c:showBubbleSize val="0"/>
        </c:dLbls>
        <c:marker val="1"/>
        <c:smooth val="0"/>
        <c:axId val="179616384"/>
        <c:axId val="179245824"/>
      </c:lineChart>
      <c:dateAx>
        <c:axId val="179616384"/>
        <c:scaling>
          <c:orientation val="minMax"/>
        </c:scaling>
        <c:delete val="1"/>
        <c:axPos val="b"/>
        <c:numFmt formatCode="ge" sourceLinked="1"/>
        <c:majorTickMark val="none"/>
        <c:minorTickMark val="none"/>
        <c:tickLblPos val="none"/>
        <c:crossAx val="179245824"/>
        <c:crosses val="autoZero"/>
        <c:auto val="1"/>
        <c:lblOffset val="100"/>
        <c:baseTimeUnit val="years"/>
      </c:dateAx>
      <c:valAx>
        <c:axId val="1792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44.09</c:v>
                </c:pt>
                <c:pt idx="1">
                  <c:v>43.33</c:v>
                </c:pt>
                <c:pt idx="2">
                  <c:v>42.58</c:v>
                </c:pt>
                <c:pt idx="3">
                  <c:v>42.03</c:v>
                </c:pt>
                <c:pt idx="4">
                  <c:v>41.66</c:v>
                </c:pt>
              </c:numCache>
            </c:numRef>
          </c:val>
          <c:extLst xmlns:c16r2="http://schemas.microsoft.com/office/drawing/2015/06/chart">
            <c:ext xmlns:c16="http://schemas.microsoft.com/office/drawing/2014/chart" uri="{C3380CC4-5D6E-409C-BE32-E72D297353CC}">
              <c16:uniqueId val="{00000000-4235-4CD0-8D7F-4E440134DAFE}"/>
            </c:ext>
          </c:extLst>
        </c:ser>
        <c:dLbls>
          <c:showLegendKey val="0"/>
          <c:showVal val="0"/>
          <c:showCatName val="0"/>
          <c:showSerName val="0"/>
          <c:showPercent val="0"/>
          <c:showBubbleSize val="0"/>
        </c:dLbls>
        <c:gapWidth val="150"/>
        <c:axId val="180722304"/>
        <c:axId val="18073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4235-4CD0-8D7F-4E440134DAFE}"/>
            </c:ext>
          </c:extLst>
        </c:ser>
        <c:dLbls>
          <c:showLegendKey val="0"/>
          <c:showVal val="0"/>
          <c:showCatName val="0"/>
          <c:showSerName val="0"/>
          <c:showPercent val="0"/>
          <c:showBubbleSize val="0"/>
        </c:dLbls>
        <c:marker val="1"/>
        <c:smooth val="0"/>
        <c:axId val="180722304"/>
        <c:axId val="180736768"/>
      </c:lineChart>
      <c:dateAx>
        <c:axId val="180722304"/>
        <c:scaling>
          <c:orientation val="minMax"/>
        </c:scaling>
        <c:delete val="1"/>
        <c:axPos val="b"/>
        <c:numFmt formatCode="ge" sourceLinked="1"/>
        <c:majorTickMark val="none"/>
        <c:minorTickMark val="none"/>
        <c:tickLblPos val="none"/>
        <c:crossAx val="180736768"/>
        <c:crosses val="autoZero"/>
        <c:auto val="1"/>
        <c:lblOffset val="100"/>
        <c:baseTimeUnit val="years"/>
      </c:dateAx>
      <c:valAx>
        <c:axId val="1807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81.23</c:v>
                </c:pt>
                <c:pt idx="1">
                  <c:v>81.319999999999993</c:v>
                </c:pt>
                <c:pt idx="2">
                  <c:v>81.900000000000006</c:v>
                </c:pt>
                <c:pt idx="3">
                  <c:v>82.47</c:v>
                </c:pt>
                <c:pt idx="4">
                  <c:v>82.68</c:v>
                </c:pt>
              </c:numCache>
            </c:numRef>
          </c:val>
          <c:extLst xmlns:c16r2="http://schemas.microsoft.com/office/drawing/2015/06/chart">
            <c:ext xmlns:c16="http://schemas.microsoft.com/office/drawing/2014/chart" uri="{C3380CC4-5D6E-409C-BE32-E72D297353CC}">
              <c16:uniqueId val="{00000000-450C-4C67-97D1-0523D6FB6B08}"/>
            </c:ext>
          </c:extLst>
        </c:ser>
        <c:dLbls>
          <c:showLegendKey val="0"/>
          <c:showVal val="0"/>
          <c:showCatName val="0"/>
          <c:showSerName val="0"/>
          <c:showPercent val="0"/>
          <c:showBubbleSize val="0"/>
        </c:dLbls>
        <c:gapWidth val="150"/>
        <c:axId val="180767744"/>
        <c:axId val="18077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450C-4C67-97D1-0523D6FB6B08}"/>
            </c:ext>
          </c:extLst>
        </c:ser>
        <c:dLbls>
          <c:showLegendKey val="0"/>
          <c:showVal val="0"/>
          <c:showCatName val="0"/>
          <c:showSerName val="0"/>
          <c:showPercent val="0"/>
          <c:showBubbleSize val="0"/>
        </c:dLbls>
        <c:marker val="1"/>
        <c:smooth val="0"/>
        <c:axId val="180767744"/>
        <c:axId val="180778112"/>
      </c:lineChart>
      <c:dateAx>
        <c:axId val="180767744"/>
        <c:scaling>
          <c:orientation val="minMax"/>
        </c:scaling>
        <c:delete val="1"/>
        <c:axPos val="b"/>
        <c:numFmt formatCode="ge" sourceLinked="1"/>
        <c:majorTickMark val="none"/>
        <c:minorTickMark val="none"/>
        <c:tickLblPos val="none"/>
        <c:crossAx val="180778112"/>
        <c:crosses val="autoZero"/>
        <c:auto val="1"/>
        <c:lblOffset val="100"/>
        <c:baseTimeUnit val="years"/>
      </c:dateAx>
      <c:valAx>
        <c:axId val="1807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105.95</c:v>
                </c:pt>
                <c:pt idx="1">
                  <c:v>103.32</c:v>
                </c:pt>
                <c:pt idx="2">
                  <c:v>111.19</c:v>
                </c:pt>
                <c:pt idx="3">
                  <c:v>103.69</c:v>
                </c:pt>
                <c:pt idx="4">
                  <c:v>109.94</c:v>
                </c:pt>
              </c:numCache>
            </c:numRef>
          </c:val>
          <c:extLst xmlns:c16r2="http://schemas.microsoft.com/office/drawing/2015/06/chart">
            <c:ext xmlns:c16="http://schemas.microsoft.com/office/drawing/2014/chart" uri="{C3380CC4-5D6E-409C-BE32-E72D297353CC}">
              <c16:uniqueId val="{00000000-2AAB-4C8F-9290-8A826D7A2221}"/>
            </c:ext>
          </c:extLst>
        </c:ser>
        <c:dLbls>
          <c:showLegendKey val="0"/>
          <c:showVal val="0"/>
          <c:showCatName val="0"/>
          <c:showSerName val="0"/>
          <c:showPercent val="0"/>
          <c:showBubbleSize val="0"/>
        </c:dLbls>
        <c:gapWidth val="150"/>
        <c:axId val="179280896"/>
        <c:axId val="1792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2AAB-4C8F-9290-8A826D7A2221}"/>
            </c:ext>
          </c:extLst>
        </c:ser>
        <c:dLbls>
          <c:showLegendKey val="0"/>
          <c:showVal val="0"/>
          <c:showCatName val="0"/>
          <c:showSerName val="0"/>
          <c:showPercent val="0"/>
          <c:showBubbleSize val="0"/>
        </c:dLbls>
        <c:marker val="1"/>
        <c:smooth val="0"/>
        <c:axId val="179280896"/>
        <c:axId val="179287168"/>
      </c:lineChart>
      <c:dateAx>
        <c:axId val="179280896"/>
        <c:scaling>
          <c:orientation val="minMax"/>
        </c:scaling>
        <c:delete val="1"/>
        <c:axPos val="b"/>
        <c:numFmt formatCode="ge" sourceLinked="1"/>
        <c:majorTickMark val="none"/>
        <c:minorTickMark val="none"/>
        <c:tickLblPos val="none"/>
        <c:crossAx val="179287168"/>
        <c:crosses val="autoZero"/>
        <c:auto val="1"/>
        <c:lblOffset val="100"/>
        <c:baseTimeUnit val="years"/>
      </c:dateAx>
      <c:valAx>
        <c:axId val="17928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2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52.3</c:v>
                </c:pt>
                <c:pt idx="1">
                  <c:v>51.24</c:v>
                </c:pt>
                <c:pt idx="2">
                  <c:v>50.83</c:v>
                </c:pt>
                <c:pt idx="3">
                  <c:v>51.85</c:v>
                </c:pt>
                <c:pt idx="4">
                  <c:v>53.17</c:v>
                </c:pt>
              </c:numCache>
            </c:numRef>
          </c:val>
          <c:extLst xmlns:c16r2="http://schemas.microsoft.com/office/drawing/2015/06/chart">
            <c:ext xmlns:c16="http://schemas.microsoft.com/office/drawing/2014/chart" uri="{C3380CC4-5D6E-409C-BE32-E72D297353CC}">
              <c16:uniqueId val="{00000000-66D3-4662-A943-8D0BF7CB31D6}"/>
            </c:ext>
          </c:extLst>
        </c:ser>
        <c:dLbls>
          <c:showLegendKey val="0"/>
          <c:showVal val="0"/>
          <c:showCatName val="0"/>
          <c:showSerName val="0"/>
          <c:showPercent val="0"/>
          <c:showBubbleSize val="0"/>
        </c:dLbls>
        <c:gapWidth val="150"/>
        <c:axId val="180100480"/>
        <c:axId val="18011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66D3-4662-A943-8D0BF7CB31D6}"/>
            </c:ext>
          </c:extLst>
        </c:ser>
        <c:dLbls>
          <c:showLegendKey val="0"/>
          <c:showVal val="0"/>
          <c:showCatName val="0"/>
          <c:showSerName val="0"/>
          <c:showPercent val="0"/>
          <c:showBubbleSize val="0"/>
        </c:dLbls>
        <c:marker val="1"/>
        <c:smooth val="0"/>
        <c:axId val="180100480"/>
        <c:axId val="180110848"/>
      </c:lineChart>
      <c:dateAx>
        <c:axId val="180100480"/>
        <c:scaling>
          <c:orientation val="minMax"/>
        </c:scaling>
        <c:delete val="1"/>
        <c:axPos val="b"/>
        <c:numFmt formatCode="ge" sourceLinked="1"/>
        <c:majorTickMark val="none"/>
        <c:minorTickMark val="none"/>
        <c:tickLblPos val="none"/>
        <c:crossAx val="180110848"/>
        <c:crosses val="autoZero"/>
        <c:auto val="1"/>
        <c:lblOffset val="100"/>
        <c:baseTimeUnit val="years"/>
      </c:dateAx>
      <c:valAx>
        <c:axId val="1801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formatCode="#,##0.00;&quot;△&quot;#,##0.00;&quot;-&quot;">
                  <c:v>11.08</c:v>
                </c:pt>
                <c:pt idx="4" formatCode="#,##0.00;&quot;△&quot;#,##0.00;&quot;-&quot;">
                  <c:v>19.420000000000002</c:v>
                </c:pt>
              </c:numCache>
            </c:numRef>
          </c:val>
          <c:extLst xmlns:c16r2="http://schemas.microsoft.com/office/drawing/2015/06/chart">
            <c:ext xmlns:c16="http://schemas.microsoft.com/office/drawing/2014/chart" uri="{C3380CC4-5D6E-409C-BE32-E72D297353CC}">
              <c16:uniqueId val="{00000000-A5D7-4289-8106-C27510423E41}"/>
            </c:ext>
          </c:extLst>
        </c:ser>
        <c:dLbls>
          <c:showLegendKey val="0"/>
          <c:showVal val="0"/>
          <c:showCatName val="0"/>
          <c:showSerName val="0"/>
          <c:showPercent val="0"/>
          <c:showBubbleSize val="0"/>
        </c:dLbls>
        <c:gapWidth val="150"/>
        <c:axId val="180168192"/>
        <c:axId val="18017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A5D7-4289-8106-C27510423E41}"/>
            </c:ext>
          </c:extLst>
        </c:ser>
        <c:dLbls>
          <c:showLegendKey val="0"/>
          <c:showVal val="0"/>
          <c:showCatName val="0"/>
          <c:showSerName val="0"/>
          <c:showPercent val="0"/>
          <c:showBubbleSize val="0"/>
        </c:dLbls>
        <c:marker val="1"/>
        <c:smooth val="0"/>
        <c:axId val="180168192"/>
        <c:axId val="180170112"/>
      </c:lineChart>
      <c:dateAx>
        <c:axId val="180168192"/>
        <c:scaling>
          <c:orientation val="minMax"/>
        </c:scaling>
        <c:delete val="1"/>
        <c:axPos val="b"/>
        <c:numFmt formatCode="ge" sourceLinked="1"/>
        <c:majorTickMark val="none"/>
        <c:minorTickMark val="none"/>
        <c:tickLblPos val="none"/>
        <c:crossAx val="180170112"/>
        <c:crosses val="autoZero"/>
        <c:auto val="1"/>
        <c:lblOffset val="100"/>
        <c:baseTimeUnit val="years"/>
      </c:dateAx>
      <c:valAx>
        <c:axId val="1801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E4-4B1B-AAB8-432DA4CBD8B9}"/>
            </c:ext>
          </c:extLst>
        </c:ser>
        <c:dLbls>
          <c:showLegendKey val="0"/>
          <c:showVal val="0"/>
          <c:showCatName val="0"/>
          <c:showSerName val="0"/>
          <c:showPercent val="0"/>
          <c:showBubbleSize val="0"/>
        </c:dLbls>
        <c:gapWidth val="150"/>
        <c:axId val="180201728"/>
        <c:axId val="1802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DCE4-4B1B-AAB8-432DA4CBD8B9}"/>
            </c:ext>
          </c:extLst>
        </c:ser>
        <c:dLbls>
          <c:showLegendKey val="0"/>
          <c:showVal val="0"/>
          <c:showCatName val="0"/>
          <c:showSerName val="0"/>
          <c:showPercent val="0"/>
          <c:showBubbleSize val="0"/>
        </c:dLbls>
        <c:marker val="1"/>
        <c:smooth val="0"/>
        <c:axId val="180201728"/>
        <c:axId val="180203904"/>
      </c:lineChart>
      <c:dateAx>
        <c:axId val="180201728"/>
        <c:scaling>
          <c:orientation val="minMax"/>
        </c:scaling>
        <c:delete val="1"/>
        <c:axPos val="b"/>
        <c:numFmt formatCode="ge" sourceLinked="1"/>
        <c:majorTickMark val="none"/>
        <c:minorTickMark val="none"/>
        <c:tickLblPos val="none"/>
        <c:crossAx val="180203904"/>
        <c:crosses val="autoZero"/>
        <c:auto val="1"/>
        <c:lblOffset val="100"/>
        <c:baseTimeUnit val="years"/>
      </c:dateAx>
      <c:valAx>
        <c:axId val="18020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2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2109.88</c:v>
                </c:pt>
                <c:pt idx="1">
                  <c:v>196.25</c:v>
                </c:pt>
                <c:pt idx="2">
                  <c:v>422.58</c:v>
                </c:pt>
                <c:pt idx="3">
                  <c:v>529.91999999999996</c:v>
                </c:pt>
                <c:pt idx="4">
                  <c:v>495.6</c:v>
                </c:pt>
              </c:numCache>
            </c:numRef>
          </c:val>
          <c:extLst xmlns:c16r2="http://schemas.microsoft.com/office/drawing/2015/06/chart">
            <c:ext xmlns:c16="http://schemas.microsoft.com/office/drawing/2014/chart" uri="{C3380CC4-5D6E-409C-BE32-E72D297353CC}">
              <c16:uniqueId val="{00000000-334B-4AA0-A5BC-E9299DC20B5C}"/>
            </c:ext>
          </c:extLst>
        </c:ser>
        <c:dLbls>
          <c:showLegendKey val="0"/>
          <c:showVal val="0"/>
          <c:showCatName val="0"/>
          <c:showSerName val="0"/>
          <c:showPercent val="0"/>
          <c:showBubbleSize val="0"/>
        </c:dLbls>
        <c:gapWidth val="150"/>
        <c:axId val="180227072"/>
        <c:axId val="18024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334B-4AA0-A5BC-E9299DC20B5C}"/>
            </c:ext>
          </c:extLst>
        </c:ser>
        <c:dLbls>
          <c:showLegendKey val="0"/>
          <c:showVal val="0"/>
          <c:showCatName val="0"/>
          <c:showSerName val="0"/>
          <c:showPercent val="0"/>
          <c:showBubbleSize val="0"/>
        </c:dLbls>
        <c:marker val="1"/>
        <c:smooth val="0"/>
        <c:axId val="180227072"/>
        <c:axId val="180241536"/>
      </c:lineChart>
      <c:dateAx>
        <c:axId val="180227072"/>
        <c:scaling>
          <c:orientation val="minMax"/>
        </c:scaling>
        <c:delete val="1"/>
        <c:axPos val="b"/>
        <c:numFmt formatCode="ge" sourceLinked="1"/>
        <c:majorTickMark val="none"/>
        <c:minorTickMark val="none"/>
        <c:tickLblPos val="none"/>
        <c:crossAx val="180241536"/>
        <c:crosses val="autoZero"/>
        <c:auto val="1"/>
        <c:lblOffset val="100"/>
        <c:baseTimeUnit val="years"/>
      </c:dateAx>
      <c:valAx>
        <c:axId val="18024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2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491.44</c:v>
                </c:pt>
                <c:pt idx="1">
                  <c:v>536.38</c:v>
                </c:pt>
                <c:pt idx="2">
                  <c:v>567.66999999999996</c:v>
                </c:pt>
                <c:pt idx="3">
                  <c:v>561.30999999999995</c:v>
                </c:pt>
                <c:pt idx="4">
                  <c:v>531.94000000000005</c:v>
                </c:pt>
              </c:numCache>
            </c:numRef>
          </c:val>
          <c:extLst xmlns:c16r2="http://schemas.microsoft.com/office/drawing/2015/06/chart">
            <c:ext xmlns:c16="http://schemas.microsoft.com/office/drawing/2014/chart" uri="{C3380CC4-5D6E-409C-BE32-E72D297353CC}">
              <c16:uniqueId val="{00000000-4C66-459D-9E9A-16E78F003274}"/>
            </c:ext>
          </c:extLst>
        </c:ser>
        <c:dLbls>
          <c:showLegendKey val="0"/>
          <c:showVal val="0"/>
          <c:showCatName val="0"/>
          <c:showSerName val="0"/>
          <c:showPercent val="0"/>
          <c:showBubbleSize val="0"/>
        </c:dLbls>
        <c:gapWidth val="150"/>
        <c:axId val="180260224"/>
        <c:axId val="18027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4C66-459D-9E9A-16E78F003274}"/>
            </c:ext>
          </c:extLst>
        </c:ser>
        <c:dLbls>
          <c:showLegendKey val="0"/>
          <c:showVal val="0"/>
          <c:showCatName val="0"/>
          <c:showSerName val="0"/>
          <c:showPercent val="0"/>
          <c:showBubbleSize val="0"/>
        </c:dLbls>
        <c:marker val="1"/>
        <c:smooth val="0"/>
        <c:axId val="180260224"/>
        <c:axId val="180274688"/>
      </c:lineChart>
      <c:dateAx>
        <c:axId val="180260224"/>
        <c:scaling>
          <c:orientation val="minMax"/>
        </c:scaling>
        <c:delete val="1"/>
        <c:axPos val="b"/>
        <c:numFmt formatCode="ge" sourceLinked="1"/>
        <c:majorTickMark val="none"/>
        <c:minorTickMark val="none"/>
        <c:tickLblPos val="none"/>
        <c:crossAx val="180274688"/>
        <c:crosses val="autoZero"/>
        <c:auto val="1"/>
        <c:lblOffset val="100"/>
        <c:baseTimeUnit val="years"/>
      </c:dateAx>
      <c:valAx>
        <c:axId val="18027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2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97.01</c:v>
                </c:pt>
                <c:pt idx="1">
                  <c:v>103.94</c:v>
                </c:pt>
                <c:pt idx="2">
                  <c:v>103.06</c:v>
                </c:pt>
                <c:pt idx="3">
                  <c:v>100.66</c:v>
                </c:pt>
                <c:pt idx="4">
                  <c:v>104.58</c:v>
                </c:pt>
              </c:numCache>
            </c:numRef>
          </c:val>
          <c:extLst xmlns:c16r2="http://schemas.microsoft.com/office/drawing/2015/06/chart">
            <c:ext xmlns:c16="http://schemas.microsoft.com/office/drawing/2014/chart" uri="{C3380CC4-5D6E-409C-BE32-E72D297353CC}">
              <c16:uniqueId val="{00000000-C19A-44C3-BCBE-8BD99BB01FCD}"/>
            </c:ext>
          </c:extLst>
        </c:ser>
        <c:dLbls>
          <c:showLegendKey val="0"/>
          <c:showVal val="0"/>
          <c:showCatName val="0"/>
          <c:showSerName val="0"/>
          <c:showPercent val="0"/>
          <c:showBubbleSize val="0"/>
        </c:dLbls>
        <c:gapWidth val="150"/>
        <c:axId val="180654080"/>
        <c:axId val="18065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C19A-44C3-BCBE-8BD99BB01FCD}"/>
            </c:ext>
          </c:extLst>
        </c:ser>
        <c:dLbls>
          <c:showLegendKey val="0"/>
          <c:showVal val="0"/>
          <c:showCatName val="0"/>
          <c:showSerName val="0"/>
          <c:showPercent val="0"/>
          <c:showBubbleSize val="0"/>
        </c:dLbls>
        <c:marker val="1"/>
        <c:smooth val="0"/>
        <c:axId val="180654080"/>
        <c:axId val="180656000"/>
      </c:lineChart>
      <c:dateAx>
        <c:axId val="180654080"/>
        <c:scaling>
          <c:orientation val="minMax"/>
        </c:scaling>
        <c:delete val="1"/>
        <c:axPos val="b"/>
        <c:numFmt formatCode="ge" sourceLinked="1"/>
        <c:majorTickMark val="none"/>
        <c:minorTickMark val="none"/>
        <c:tickLblPos val="none"/>
        <c:crossAx val="180656000"/>
        <c:crosses val="autoZero"/>
        <c:auto val="1"/>
        <c:lblOffset val="100"/>
        <c:baseTimeUnit val="years"/>
      </c:dateAx>
      <c:valAx>
        <c:axId val="1806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166.08</c:v>
                </c:pt>
                <c:pt idx="1">
                  <c:v>154.78</c:v>
                </c:pt>
                <c:pt idx="2">
                  <c:v>156.35</c:v>
                </c:pt>
                <c:pt idx="3">
                  <c:v>160.22999999999999</c:v>
                </c:pt>
                <c:pt idx="4">
                  <c:v>154.47999999999999</c:v>
                </c:pt>
              </c:numCache>
            </c:numRef>
          </c:val>
          <c:extLst xmlns:c16r2="http://schemas.microsoft.com/office/drawing/2015/06/chart">
            <c:ext xmlns:c16="http://schemas.microsoft.com/office/drawing/2014/chart" uri="{C3380CC4-5D6E-409C-BE32-E72D297353CC}">
              <c16:uniqueId val="{00000000-ABDD-45CC-9C17-4806288A373D}"/>
            </c:ext>
          </c:extLst>
        </c:ser>
        <c:dLbls>
          <c:showLegendKey val="0"/>
          <c:showVal val="0"/>
          <c:showCatName val="0"/>
          <c:showSerName val="0"/>
          <c:showPercent val="0"/>
          <c:showBubbleSize val="0"/>
        </c:dLbls>
        <c:gapWidth val="150"/>
        <c:axId val="180699520"/>
        <c:axId val="1807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ABDD-45CC-9C17-4806288A373D}"/>
            </c:ext>
          </c:extLst>
        </c:ser>
        <c:dLbls>
          <c:showLegendKey val="0"/>
          <c:showVal val="0"/>
          <c:showCatName val="0"/>
          <c:showSerName val="0"/>
          <c:showPercent val="0"/>
          <c:showBubbleSize val="0"/>
        </c:dLbls>
        <c:marker val="1"/>
        <c:smooth val="0"/>
        <c:axId val="180699520"/>
        <c:axId val="180701440"/>
      </c:lineChart>
      <c:dateAx>
        <c:axId val="180699520"/>
        <c:scaling>
          <c:orientation val="minMax"/>
        </c:scaling>
        <c:delete val="1"/>
        <c:axPos val="b"/>
        <c:numFmt formatCode="ge" sourceLinked="1"/>
        <c:majorTickMark val="none"/>
        <c:minorTickMark val="none"/>
        <c:tickLblPos val="none"/>
        <c:crossAx val="180701440"/>
        <c:crosses val="autoZero"/>
        <c:auto val="1"/>
        <c:lblOffset val="100"/>
        <c:baseTimeUnit val="years"/>
      </c:dateAx>
      <c:valAx>
        <c:axId val="1807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和歌山県　紀の川市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A4</v>
      </c>
      <c r="X8" s="79"/>
      <c r="Y8" s="79"/>
      <c r="Z8" s="79"/>
      <c r="AA8" s="79"/>
      <c r="AB8" s="79"/>
      <c r="AC8" s="79"/>
      <c r="AD8" s="79" t="str">
        <f>データ!$M$6</f>
        <v>非設置</v>
      </c>
      <c r="AE8" s="79"/>
      <c r="AF8" s="79"/>
      <c r="AG8" s="79"/>
      <c r="AH8" s="79"/>
      <c r="AI8" s="79"/>
      <c r="AJ8" s="79"/>
      <c r="AK8" s="4"/>
      <c r="AL8" s="67">
        <f>データ!$R$6</f>
        <v>63643</v>
      </c>
      <c r="AM8" s="67"/>
      <c r="AN8" s="67"/>
      <c r="AO8" s="67"/>
      <c r="AP8" s="67"/>
      <c r="AQ8" s="67"/>
      <c r="AR8" s="67"/>
      <c r="AS8" s="67"/>
      <c r="AT8" s="63">
        <f>データ!$S$6</f>
        <v>228.21</v>
      </c>
      <c r="AU8" s="64"/>
      <c r="AV8" s="64"/>
      <c r="AW8" s="64"/>
      <c r="AX8" s="64"/>
      <c r="AY8" s="64"/>
      <c r="AZ8" s="64"/>
      <c r="BA8" s="64"/>
      <c r="BB8" s="66">
        <f>データ!$T$6</f>
        <v>278.88</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59.23</v>
      </c>
      <c r="J10" s="64"/>
      <c r="K10" s="64"/>
      <c r="L10" s="64"/>
      <c r="M10" s="64"/>
      <c r="N10" s="64"/>
      <c r="O10" s="65"/>
      <c r="P10" s="66">
        <f>データ!$P$6</f>
        <v>90.72</v>
      </c>
      <c r="Q10" s="66"/>
      <c r="R10" s="66"/>
      <c r="S10" s="66"/>
      <c r="T10" s="66"/>
      <c r="U10" s="66"/>
      <c r="V10" s="66"/>
      <c r="W10" s="67">
        <f>データ!$Q$6</f>
        <v>2980</v>
      </c>
      <c r="X10" s="67"/>
      <c r="Y10" s="67"/>
      <c r="Z10" s="67"/>
      <c r="AA10" s="67"/>
      <c r="AB10" s="67"/>
      <c r="AC10" s="67"/>
      <c r="AD10" s="2"/>
      <c r="AE10" s="2"/>
      <c r="AF10" s="2"/>
      <c r="AG10" s="2"/>
      <c r="AH10" s="4"/>
      <c r="AI10" s="4"/>
      <c r="AJ10" s="4"/>
      <c r="AK10" s="4"/>
      <c r="AL10" s="67">
        <f>データ!$U$6</f>
        <v>57405</v>
      </c>
      <c r="AM10" s="67"/>
      <c r="AN10" s="67"/>
      <c r="AO10" s="67"/>
      <c r="AP10" s="67"/>
      <c r="AQ10" s="67"/>
      <c r="AR10" s="67"/>
      <c r="AS10" s="67"/>
      <c r="AT10" s="63">
        <f>データ!$V$6</f>
        <v>121.95</v>
      </c>
      <c r="AU10" s="64"/>
      <c r="AV10" s="64"/>
      <c r="AW10" s="64"/>
      <c r="AX10" s="64"/>
      <c r="AY10" s="64"/>
      <c r="AZ10" s="64"/>
      <c r="BA10" s="64"/>
      <c r="BB10" s="66">
        <f>データ!$W$6</f>
        <v>470.73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118</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1"/>
      <c r="BM59" s="92"/>
      <c r="BN59" s="92"/>
      <c r="BO59" s="92"/>
      <c r="BP59" s="92"/>
      <c r="BQ59" s="92"/>
      <c r="BR59" s="92"/>
      <c r="BS59" s="92"/>
      <c r="BT59" s="92"/>
      <c r="BU59" s="92"/>
      <c r="BV59" s="92"/>
      <c r="BW59" s="92"/>
      <c r="BX59" s="92"/>
      <c r="BY59" s="92"/>
      <c r="BZ59" s="93"/>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91"/>
      <c r="BM60" s="92"/>
      <c r="BN60" s="92"/>
      <c r="BO60" s="92"/>
      <c r="BP60" s="92"/>
      <c r="BQ60" s="92"/>
      <c r="BR60" s="92"/>
      <c r="BS60" s="92"/>
      <c r="BT60" s="92"/>
      <c r="BU60" s="92"/>
      <c r="BV60" s="92"/>
      <c r="BW60" s="92"/>
      <c r="BX60" s="92"/>
      <c r="BY60" s="92"/>
      <c r="BZ60" s="93"/>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119</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LhKR4xbeA6zteMlcO7JUwfKuW5ZozYzQAL3ewduZ1/lzjWzc7ZT9/ymeJfQw38CVEgiO1KRyMAHXOE+iHukyg==" saltValue="0LQOpXE7U5XNGR1x8KLOA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302082</v>
      </c>
      <c r="D6" s="33">
        <f t="shared" si="3"/>
        <v>46</v>
      </c>
      <c r="E6" s="33">
        <f t="shared" si="3"/>
        <v>1</v>
      </c>
      <c r="F6" s="33">
        <f t="shared" si="3"/>
        <v>0</v>
      </c>
      <c r="G6" s="33">
        <f t="shared" si="3"/>
        <v>1</v>
      </c>
      <c r="H6" s="33" t="str">
        <f t="shared" si="3"/>
        <v>和歌山県　紀の川市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59.23</v>
      </c>
      <c r="P6" s="34">
        <f t="shared" si="3"/>
        <v>90.72</v>
      </c>
      <c r="Q6" s="34">
        <f t="shared" si="3"/>
        <v>2980</v>
      </c>
      <c r="R6" s="34">
        <f t="shared" si="3"/>
        <v>63643</v>
      </c>
      <c r="S6" s="34">
        <f t="shared" si="3"/>
        <v>228.21</v>
      </c>
      <c r="T6" s="34">
        <f t="shared" si="3"/>
        <v>278.88</v>
      </c>
      <c r="U6" s="34">
        <f t="shared" si="3"/>
        <v>57405</v>
      </c>
      <c r="V6" s="34">
        <f t="shared" si="3"/>
        <v>121.95</v>
      </c>
      <c r="W6" s="34">
        <f t="shared" si="3"/>
        <v>470.73</v>
      </c>
      <c r="X6" s="35">
        <f>IF(X7="",NA(),X7)</f>
        <v>105.95</v>
      </c>
      <c r="Y6" s="35">
        <f t="shared" ref="Y6:AG6" si="4">IF(Y7="",NA(),Y7)</f>
        <v>103.32</v>
      </c>
      <c r="Z6" s="35">
        <f t="shared" si="4"/>
        <v>111.19</v>
      </c>
      <c r="AA6" s="35">
        <f t="shared" si="4"/>
        <v>103.69</v>
      </c>
      <c r="AB6" s="35">
        <f t="shared" si="4"/>
        <v>109.94</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2109.88</v>
      </c>
      <c r="AU6" s="35">
        <f t="shared" ref="AU6:BC6" si="6">IF(AU7="",NA(),AU7)</f>
        <v>196.25</v>
      </c>
      <c r="AV6" s="35">
        <f t="shared" si="6"/>
        <v>422.58</v>
      </c>
      <c r="AW6" s="35">
        <f t="shared" si="6"/>
        <v>529.91999999999996</v>
      </c>
      <c r="AX6" s="35">
        <f t="shared" si="6"/>
        <v>495.6</v>
      </c>
      <c r="AY6" s="35">
        <f t="shared" si="6"/>
        <v>739.59</v>
      </c>
      <c r="AZ6" s="35">
        <f t="shared" si="6"/>
        <v>335.95</v>
      </c>
      <c r="BA6" s="35">
        <f t="shared" si="6"/>
        <v>346.59</v>
      </c>
      <c r="BB6" s="35">
        <f t="shared" si="6"/>
        <v>357.82</v>
      </c>
      <c r="BC6" s="35">
        <f t="shared" si="6"/>
        <v>355.5</v>
      </c>
      <c r="BD6" s="34" t="str">
        <f>IF(BD7="","",IF(BD7="-","【-】","【"&amp;SUBSTITUTE(TEXT(BD7,"#,##0.00"),"-","△")&amp;"】"))</f>
        <v>【264.34】</v>
      </c>
      <c r="BE6" s="35">
        <f>IF(BE7="",NA(),BE7)</f>
        <v>491.44</v>
      </c>
      <c r="BF6" s="35">
        <f t="shared" ref="BF6:BN6" si="7">IF(BF7="",NA(),BF7)</f>
        <v>536.38</v>
      </c>
      <c r="BG6" s="35">
        <f t="shared" si="7"/>
        <v>567.66999999999996</v>
      </c>
      <c r="BH6" s="35">
        <f t="shared" si="7"/>
        <v>561.30999999999995</v>
      </c>
      <c r="BI6" s="35">
        <f t="shared" si="7"/>
        <v>531.94000000000005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97.01</v>
      </c>
      <c r="BQ6" s="35">
        <f t="shared" ref="BQ6:BY6" si="8">IF(BQ7="",NA(),BQ7)</f>
        <v>103.94</v>
      </c>
      <c r="BR6" s="35">
        <f t="shared" si="8"/>
        <v>103.06</v>
      </c>
      <c r="BS6" s="35">
        <f t="shared" si="8"/>
        <v>100.66</v>
      </c>
      <c r="BT6" s="35">
        <f t="shared" si="8"/>
        <v>104.58</v>
      </c>
      <c r="BU6" s="35">
        <f t="shared" si="8"/>
        <v>99.46</v>
      </c>
      <c r="BV6" s="35">
        <f t="shared" si="8"/>
        <v>105.21</v>
      </c>
      <c r="BW6" s="35">
        <f t="shared" si="8"/>
        <v>105.71</v>
      </c>
      <c r="BX6" s="35">
        <f t="shared" si="8"/>
        <v>106.01</v>
      </c>
      <c r="BY6" s="35">
        <f t="shared" si="8"/>
        <v>104.57</v>
      </c>
      <c r="BZ6" s="34" t="str">
        <f>IF(BZ7="","",IF(BZ7="-","【-】","【"&amp;SUBSTITUTE(TEXT(BZ7,"#,##0.00"),"-","△")&amp;"】"))</f>
        <v>【104.36】</v>
      </c>
      <c r="CA6" s="35">
        <f>IF(CA7="",NA(),CA7)</f>
        <v>166.08</v>
      </c>
      <c r="CB6" s="35">
        <f t="shared" ref="CB6:CJ6" si="9">IF(CB7="",NA(),CB7)</f>
        <v>154.78</v>
      </c>
      <c r="CC6" s="35">
        <f t="shared" si="9"/>
        <v>156.35</v>
      </c>
      <c r="CD6" s="35">
        <f t="shared" si="9"/>
        <v>160.22999999999999</v>
      </c>
      <c r="CE6" s="35">
        <f t="shared" si="9"/>
        <v>154.47999999999999</v>
      </c>
      <c r="CF6" s="35">
        <f t="shared" si="9"/>
        <v>171.78</v>
      </c>
      <c r="CG6" s="35">
        <f t="shared" si="9"/>
        <v>162.59</v>
      </c>
      <c r="CH6" s="35">
        <f t="shared" si="9"/>
        <v>162.15</v>
      </c>
      <c r="CI6" s="35">
        <f t="shared" si="9"/>
        <v>162.24</v>
      </c>
      <c r="CJ6" s="35">
        <f t="shared" si="9"/>
        <v>165.47</v>
      </c>
      <c r="CK6" s="34" t="str">
        <f>IF(CK7="","",IF(CK7="-","【-】","【"&amp;SUBSTITUTE(TEXT(CK7,"#,##0.00"),"-","△")&amp;"】"))</f>
        <v>【165.71】</v>
      </c>
      <c r="CL6" s="35">
        <f>IF(CL7="",NA(),CL7)</f>
        <v>44.09</v>
      </c>
      <c r="CM6" s="35">
        <f t="shared" ref="CM6:CU6" si="10">IF(CM7="",NA(),CM7)</f>
        <v>43.33</v>
      </c>
      <c r="CN6" s="35">
        <f t="shared" si="10"/>
        <v>42.58</v>
      </c>
      <c r="CO6" s="35">
        <f t="shared" si="10"/>
        <v>42.03</v>
      </c>
      <c r="CP6" s="35">
        <f t="shared" si="10"/>
        <v>41.66</v>
      </c>
      <c r="CQ6" s="35">
        <f t="shared" si="10"/>
        <v>59.68</v>
      </c>
      <c r="CR6" s="35">
        <f t="shared" si="10"/>
        <v>59.17</v>
      </c>
      <c r="CS6" s="35">
        <f t="shared" si="10"/>
        <v>59.34</v>
      </c>
      <c r="CT6" s="35">
        <f t="shared" si="10"/>
        <v>59.11</v>
      </c>
      <c r="CU6" s="35">
        <f t="shared" si="10"/>
        <v>59.74</v>
      </c>
      <c r="CV6" s="34" t="str">
        <f>IF(CV7="","",IF(CV7="-","【-】","【"&amp;SUBSTITUTE(TEXT(CV7,"#,##0.00"),"-","△")&amp;"】"))</f>
        <v>【60.41】</v>
      </c>
      <c r="CW6" s="35">
        <f>IF(CW7="",NA(),CW7)</f>
        <v>81.23</v>
      </c>
      <c r="CX6" s="35">
        <f t="shared" ref="CX6:DF6" si="11">IF(CX7="",NA(),CX7)</f>
        <v>81.319999999999993</v>
      </c>
      <c r="CY6" s="35">
        <f t="shared" si="11"/>
        <v>81.900000000000006</v>
      </c>
      <c r="CZ6" s="35">
        <f t="shared" si="11"/>
        <v>82.47</v>
      </c>
      <c r="DA6" s="35">
        <f t="shared" si="11"/>
        <v>82.68</v>
      </c>
      <c r="DB6" s="35">
        <f t="shared" si="11"/>
        <v>87.63</v>
      </c>
      <c r="DC6" s="35">
        <f t="shared" si="11"/>
        <v>87.6</v>
      </c>
      <c r="DD6" s="35">
        <f t="shared" si="11"/>
        <v>87.74</v>
      </c>
      <c r="DE6" s="35">
        <f t="shared" si="11"/>
        <v>87.91</v>
      </c>
      <c r="DF6" s="35">
        <f t="shared" si="11"/>
        <v>87.28</v>
      </c>
      <c r="DG6" s="34" t="str">
        <f>IF(DG7="","",IF(DG7="-","【-】","【"&amp;SUBSTITUTE(TEXT(DG7,"#,##0.00"),"-","△")&amp;"】"))</f>
        <v>【89.93】</v>
      </c>
      <c r="DH6" s="35">
        <f>IF(DH7="",NA(),DH7)</f>
        <v>52.3</v>
      </c>
      <c r="DI6" s="35">
        <f t="shared" ref="DI6:DQ6" si="12">IF(DI7="",NA(),DI7)</f>
        <v>51.24</v>
      </c>
      <c r="DJ6" s="35">
        <f t="shared" si="12"/>
        <v>50.83</v>
      </c>
      <c r="DK6" s="35">
        <f t="shared" si="12"/>
        <v>51.85</v>
      </c>
      <c r="DL6" s="35">
        <f t="shared" si="12"/>
        <v>53.17</v>
      </c>
      <c r="DM6" s="35">
        <f t="shared" si="12"/>
        <v>39.65</v>
      </c>
      <c r="DN6" s="35">
        <f t="shared" si="12"/>
        <v>45.25</v>
      </c>
      <c r="DO6" s="35">
        <f t="shared" si="12"/>
        <v>46.27</v>
      </c>
      <c r="DP6" s="35">
        <f t="shared" si="12"/>
        <v>46.88</v>
      </c>
      <c r="DQ6" s="35">
        <f t="shared" si="12"/>
        <v>46.94</v>
      </c>
      <c r="DR6" s="34" t="str">
        <f>IF(DR7="","",IF(DR7="-","【-】","【"&amp;SUBSTITUTE(TEXT(DR7,"#,##0.00"),"-","△")&amp;"】"))</f>
        <v>【48.12】</v>
      </c>
      <c r="DS6" s="34">
        <f>IF(DS7="",NA(),DS7)</f>
        <v>0</v>
      </c>
      <c r="DT6" s="34">
        <f t="shared" ref="DT6:EB6" si="13">IF(DT7="",NA(),DT7)</f>
        <v>0</v>
      </c>
      <c r="DU6" s="34">
        <f t="shared" si="13"/>
        <v>0</v>
      </c>
      <c r="DV6" s="35">
        <f t="shared" si="13"/>
        <v>11.08</v>
      </c>
      <c r="DW6" s="35">
        <f t="shared" si="13"/>
        <v>19.420000000000002</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0.57999999999999996</v>
      </c>
      <c r="EE6" s="35">
        <f t="shared" ref="EE6:EM6" si="14">IF(EE7="",NA(),EE7)</f>
        <v>0.93</v>
      </c>
      <c r="EF6" s="35">
        <f t="shared" si="14"/>
        <v>0.44</v>
      </c>
      <c r="EG6" s="35">
        <f t="shared" si="14"/>
        <v>0.5</v>
      </c>
      <c r="EH6" s="35">
        <f t="shared" si="14"/>
        <v>0.03</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302082</v>
      </c>
      <c r="D7" s="37">
        <v>46</v>
      </c>
      <c r="E7" s="37">
        <v>1</v>
      </c>
      <c r="F7" s="37">
        <v>0</v>
      </c>
      <c r="G7" s="37">
        <v>1</v>
      </c>
      <c r="H7" s="37" t="s">
        <v>105</v>
      </c>
      <c r="I7" s="37" t="s">
        <v>106</v>
      </c>
      <c r="J7" s="37" t="s">
        <v>107</v>
      </c>
      <c r="K7" s="37" t="s">
        <v>108</v>
      </c>
      <c r="L7" s="37" t="s">
        <v>109</v>
      </c>
      <c r="M7" s="37" t="s">
        <v>110</v>
      </c>
      <c r="N7" s="38" t="s">
        <v>111</v>
      </c>
      <c r="O7" s="38">
        <v>59.23</v>
      </c>
      <c r="P7" s="38">
        <v>90.72</v>
      </c>
      <c r="Q7" s="38">
        <v>2980</v>
      </c>
      <c r="R7" s="38">
        <v>63643</v>
      </c>
      <c r="S7" s="38">
        <v>228.21</v>
      </c>
      <c r="T7" s="38">
        <v>278.88</v>
      </c>
      <c r="U7" s="38">
        <v>57405</v>
      </c>
      <c r="V7" s="38">
        <v>121.95</v>
      </c>
      <c r="W7" s="38">
        <v>470.73</v>
      </c>
      <c r="X7" s="38">
        <v>105.95</v>
      </c>
      <c r="Y7" s="38">
        <v>103.32</v>
      </c>
      <c r="Z7" s="38">
        <v>111.19</v>
      </c>
      <c r="AA7" s="38">
        <v>103.69</v>
      </c>
      <c r="AB7" s="38">
        <v>109.94</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2109.88</v>
      </c>
      <c r="AU7" s="38">
        <v>196.25</v>
      </c>
      <c r="AV7" s="38">
        <v>422.58</v>
      </c>
      <c r="AW7" s="38">
        <v>529.91999999999996</v>
      </c>
      <c r="AX7" s="38">
        <v>495.6</v>
      </c>
      <c r="AY7" s="38">
        <v>739.59</v>
      </c>
      <c r="AZ7" s="38">
        <v>335.95</v>
      </c>
      <c r="BA7" s="38">
        <v>346.59</v>
      </c>
      <c r="BB7" s="38">
        <v>357.82</v>
      </c>
      <c r="BC7" s="38">
        <v>355.5</v>
      </c>
      <c r="BD7" s="38">
        <v>264.33999999999997</v>
      </c>
      <c r="BE7" s="38">
        <v>491.44</v>
      </c>
      <c r="BF7" s="38">
        <v>536.38</v>
      </c>
      <c r="BG7" s="38">
        <v>567.66999999999996</v>
      </c>
      <c r="BH7" s="38">
        <v>561.30999999999995</v>
      </c>
      <c r="BI7" s="38">
        <v>531.94000000000005</v>
      </c>
      <c r="BJ7" s="38">
        <v>324.08999999999997</v>
      </c>
      <c r="BK7" s="38">
        <v>319.82</v>
      </c>
      <c r="BL7" s="38">
        <v>312.02999999999997</v>
      </c>
      <c r="BM7" s="38">
        <v>307.45999999999998</v>
      </c>
      <c r="BN7" s="38">
        <v>312.58</v>
      </c>
      <c r="BO7" s="38">
        <v>274.27</v>
      </c>
      <c r="BP7" s="38">
        <v>97.01</v>
      </c>
      <c r="BQ7" s="38">
        <v>103.94</v>
      </c>
      <c r="BR7" s="38">
        <v>103.06</v>
      </c>
      <c r="BS7" s="38">
        <v>100.66</v>
      </c>
      <c r="BT7" s="38">
        <v>104.58</v>
      </c>
      <c r="BU7" s="38">
        <v>99.46</v>
      </c>
      <c r="BV7" s="38">
        <v>105.21</v>
      </c>
      <c r="BW7" s="38">
        <v>105.71</v>
      </c>
      <c r="BX7" s="38">
        <v>106.01</v>
      </c>
      <c r="BY7" s="38">
        <v>104.57</v>
      </c>
      <c r="BZ7" s="38">
        <v>104.36</v>
      </c>
      <c r="CA7" s="38">
        <v>166.08</v>
      </c>
      <c r="CB7" s="38">
        <v>154.78</v>
      </c>
      <c r="CC7" s="38">
        <v>156.35</v>
      </c>
      <c r="CD7" s="38">
        <v>160.22999999999999</v>
      </c>
      <c r="CE7" s="38">
        <v>154.47999999999999</v>
      </c>
      <c r="CF7" s="38">
        <v>171.78</v>
      </c>
      <c r="CG7" s="38">
        <v>162.59</v>
      </c>
      <c r="CH7" s="38">
        <v>162.15</v>
      </c>
      <c r="CI7" s="38">
        <v>162.24</v>
      </c>
      <c r="CJ7" s="38">
        <v>165.47</v>
      </c>
      <c r="CK7" s="38">
        <v>165.71</v>
      </c>
      <c r="CL7" s="38">
        <v>44.09</v>
      </c>
      <c r="CM7" s="38">
        <v>43.33</v>
      </c>
      <c r="CN7" s="38">
        <v>42.58</v>
      </c>
      <c r="CO7" s="38">
        <v>42.03</v>
      </c>
      <c r="CP7" s="38">
        <v>41.66</v>
      </c>
      <c r="CQ7" s="38">
        <v>59.68</v>
      </c>
      <c r="CR7" s="38">
        <v>59.17</v>
      </c>
      <c r="CS7" s="38">
        <v>59.34</v>
      </c>
      <c r="CT7" s="38">
        <v>59.11</v>
      </c>
      <c r="CU7" s="38">
        <v>59.74</v>
      </c>
      <c r="CV7" s="38">
        <v>60.41</v>
      </c>
      <c r="CW7" s="38">
        <v>81.23</v>
      </c>
      <c r="CX7" s="38">
        <v>81.319999999999993</v>
      </c>
      <c r="CY7" s="38">
        <v>81.900000000000006</v>
      </c>
      <c r="CZ7" s="38">
        <v>82.47</v>
      </c>
      <c r="DA7" s="38">
        <v>82.68</v>
      </c>
      <c r="DB7" s="38">
        <v>87.63</v>
      </c>
      <c r="DC7" s="38">
        <v>87.6</v>
      </c>
      <c r="DD7" s="38">
        <v>87.74</v>
      </c>
      <c r="DE7" s="38">
        <v>87.91</v>
      </c>
      <c r="DF7" s="38">
        <v>87.28</v>
      </c>
      <c r="DG7" s="38">
        <v>89.93</v>
      </c>
      <c r="DH7" s="38">
        <v>52.3</v>
      </c>
      <c r="DI7" s="38">
        <v>51.24</v>
      </c>
      <c r="DJ7" s="38">
        <v>50.83</v>
      </c>
      <c r="DK7" s="38">
        <v>51.85</v>
      </c>
      <c r="DL7" s="38">
        <v>53.17</v>
      </c>
      <c r="DM7" s="38">
        <v>39.65</v>
      </c>
      <c r="DN7" s="38">
        <v>45.25</v>
      </c>
      <c r="DO7" s="38">
        <v>46.27</v>
      </c>
      <c r="DP7" s="38">
        <v>46.88</v>
      </c>
      <c r="DQ7" s="38">
        <v>46.94</v>
      </c>
      <c r="DR7" s="38">
        <v>48.12</v>
      </c>
      <c r="DS7" s="38">
        <v>0</v>
      </c>
      <c r="DT7" s="38">
        <v>0</v>
      </c>
      <c r="DU7" s="38">
        <v>0</v>
      </c>
      <c r="DV7" s="38">
        <v>11.08</v>
      </c>
      <c r="DW7" s="38">
        <v>19.420000000000002</v>
      </c>
      <c r="DX7" s="38">
        <v>9.7100000000000009</v>
      </c>
      <c r="DY7" s="38">
        <v>10.71</v>
      </c>
      <c r="DZ7" s="38">
        <v>10.93</v>
      </c>
      <c r="EA7" s="38">
        <v>13.39</v>
      </c>
      <c r="EB7" s="38">
        <v>14.48</v>
      </c>
      <c r="EC7" s="38">
        <v>15.89</v>
      </c>
      <c r="ED7" s="38">
        <v>0.57999999999999996</v>
      </c>
      <c r="EE7" s="38">
        <v>0.93</v>
      </c>
      <c r="EF7" s="38">
        <v>0.44</v>
      </c>
      <c r="EG7" s="38">
        <v>0.5</v>
      </c>
      <c r="EH7" s="38">
        <v>0.03</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127493</cp:lastModifiedBy>
  <cp:lastPrinted>2019-01-31T03:46:57Z</cp:lastPrinted>
  <dcterms:created xsi:type="dcterms:W3CDTF">2018-12-03T08:35:25Z</dcterms:created>
  <dcterms:modified xsi:type="dcterms:W3CDTF">2019-02-14T05:04:57Z</dcterms:modified>
  <cp:category/>
</cp:coreProperties>
</file>